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SH-MH\Ljud och Vibrationer\Buller\Mätmetoder och standarder\SP Rapport 2015 02 Buller inomhus\"/>
    </mc:Choice>
  </mc:AlternateContent>
  <bookViews>
    <workbookView xWindow="0" yWindow="0" windowWidth="23040" windowHeight="9405"/>
  </bookViews>
  <sheets>
    <sheet name="Översiktsmetod (ISO 10052)" sheetId="1" r:id="rId1"/>
    <sheet name="Exempel på protokoll" sheetId="2" r:id="rId2"/>
  </sheets>
  <definedNames>
    <definedName name="_xlnm._FilterDatabase" localSheetId="0" hidden="1">'Översiktsmetod (ISO 10052)'!$R$4:$AA$7</definedName>
  </definedNames>
  <calcPr calcId="162913"/>
</workbook>
</file>

<file path=xl/calcChain.xml><?xml version="1.0" encoding="utf-8"?>
<calcChain xmlns="http://schemas.openxmlformats.org/spreadsheetml/2006/main">
  <c r="F28" i="1" l="1"/>
  <c r="F29" i="1" s="1"/>
  <c r="F22" i="1"/>
  <c r="F23" i="1" s="1"/>
  <c r="F16" i="1"/>
  <c r="F17" i="1" s="1"/>
  <c r="F39" i="1" l="1"/>
  <c r="H47" i="1" l="1"/>
  <c r="I47" i="1"/>
  <c r="J47" i="1"/>
  <c r="K47" i="1"/>
  <c r="L47" i="1"/>
  <c r="M47" i="1"/>
  <c r="N47" i="1"/>
  <c r="O47" i="1"/>
  <c r="G47" i="1"/>
  <c r="E47" i="1"/>
  <c r="D47" i="1"/>
  <c r="E28" i="1" l="1"/>
  <c r="E22" i="1"/>
  <c r="E16" i="1"/>
  <c r="E17" i="1" s="1"/>
  <c r="D28" i="1" l="1"/>
  <c r="D29" i="1" s="1"/>
  <c r="D22" i="1"/>
  <c r="D23" i="1" s="1"/>
  <c r="D16" i="1"/>
  <c r="D17" i="1" s="1"/>
  <c r="D39" i="1" l="1"/>
  <c r="D49" i="1" s="1"/>
  <c r="E29" i="1"/>
  <c r="E23" i="1"/>
  <c r="E39" i="1" l="1"/>
  <c r="E49" i="1" s="1"/>
  <c r="L39" i="1"/>
  <c r="L49" i="1" s="1"/>
  <c r="M39" i="1"/>
  <c r="M49" i="1" s="1"/>
  <c r="N39" i="1"/>
  <c r="N49" i="1" s="1"/>
  <c r="H39" i="1"/>
  <c r="H49" i="1" s="1"/>
  <c r="I39" i="1"/>
  <c r="I49" i="1" s="1"/>
  <c r="J39" i="1"/>
  <c r="J49" i="1" s="1"/>
  <c r="G39" i="1"/>
  <c r="G49" i="1" s="1"/>
  <c r="K39" i="1"/>
  <c r="K49" i="1" s="1"/>
  <c r="O39" i="1"/>
  <c r="O49" i="1" s="1"/>
</calcChain>
</file>

<file path=xl/sharedStrings.xml><?xml version="1.0" encoding="utf-8"?>
<sst xmlns="http://schemas.openxmlformats.org/spreadsheetml/2006/main" count="130" uniqueCount="53">
  <si>
    <t>Mätning 1</t>
  </si>
  <si>
    <t>Mätning 2</t>
  </si>
  <si>
    <t>Skillnad</t>
  </si>
  <si>
    <t>Fler positioner?</t>
  </si>
  <si>
    <t>Mätning 3</t>
  </si>
  <si>
    <t>&gt;3 dB?</t>
  </si>
  <si>
    <t>&gt;6 dB?</t>
  </si>
  <si>
    <t>&gt;9 dB?</t>
  </si>
  <si>
    <t>Resultat</t>
  </si>
  <si>
    <t>Medel</t>
  </si>
  <si>
    <t>Rumsmätning 1</t>
  </si>
  <si>
    <t>Hörnmätning 1</t>
  </si>
  <si>
    <t>Rumsmätning 2</t>
  </si>
  <si>
    <t>Hörnmätning 2</t>
  </si>
  <si>
    <t>Rumsmätning 3</t>
  </si>
  <si>
    <t>Rumsmätning 4</t>
  </si>
  <si>
    <t>Hörnmätning 3</t>
  </si>
  <si>
    <t>Rumsmätning 5</t>
  </si>
  <si>
    <t>Rumsmätning 6</t>
  </si>
  <si>
    <t>Hörnmätning</t>
  </si>
  <si>
    <r>
      <t>L</t>
    </r>
    <r>
      <rPr>
        <vertAlign val="subscript"/>
        <sz val="11"/>
        <color theme="1"/>
        <rFont val="Calibri"/>
        <family val="2"/>
        <scheme val="minor"/>
      </rPr>
      <t>AFmax</t>
    </r>
  </si>
  <si>
    <r>
      <t>L</t>
    </r>
    <r>
      <rPr>
        <vertAlign val="subscript"/>
        <sz val="11"/>
        <color theme="1"/>
        <rFont val="Calibri"/>
        <family val="2"/>
        <scheme val="minor"/>
      </rPr>
      <t>Aeq</t>
    </r>
  </si>
  <si>
    <r>
      <t>L</t>
    </r>
    <r>
      <rPr>
        <vertAlign val="subscript"/>
        <sz val="11"/>
        <color theme="1"/>
        <rFont val="Calibri"/>
        <family val="2"/>
        <scheme val="minor"/>
      </rPr>
      <t>Ceq</t>
    </r>
  </si>
  <si>
    <r>
      <t>L</t>
    </r>
    <r>
      <rPr>
        <vertAlign val="subscript"/>
        <sz val="11"/>
        <color theme="1"/>
        <rFont val="Calibri"/>
        <family val="2"/>
        <scheme val="minor"/>
      </rPr>
      <t>31,5,eq</t>
    </r>
  </si>
  <si>
    <r>
      <rPr>
        <sz val="11"/>
        <color theme="1"/>
        <rFont val="Calibri"/>
        <family val="2"/>
        <scheme val="minor"/>
      </rPr>
      <t>L</t>
    </r>
    <r>
      <rPr>
        <vertAlign val="subscript"/>
        <sz val="11"/>
        <color theme="1"/>
        <rFont val="Calibri"/>
        <family val="2"/>
        <scheme val="minor"/>
      </rPr>
      <t>40,eq</t>
    </r>
  </si>
  <si>
    <r>
      <t>L</t>
    </r>
    <r>
      <rPr>
        <vertAlign val="subscript"/>
        <sz val="11"/>
        <color theme="1"/>
        <rFont val="Calibri"/>
        <family val="2"/>
        <scheme val="minor"/>
      </rPr>
      <t>50,eq</t>
    </r>
  </si>
  <si>
    <r>
      <t>L</t>
    </r>
    <r>
      <rPr>
        <vertAlign val="subscript"/>
        <sz val="11"/>
        <color theme="1"/>
        <rFont val="Calibri"/>
        <family val="2"/>
        <scheme val="minor"/>
      </rPr>
      <t>63,eq</t>
    </r>
  </si>
  <si>
    <r>
      <t>L</t>
    </r>
    <r>
      <rPr>
        <vertAlign val="subscript"/>
        <sz val="11"/>
        <color theme="1"/>
        <rFont val="Calibri"/>
        <family val="2"/>
        <scheme val="minor"/>
      </rPr>
      <t>80,eq</t>
    </r>
  </si>
  <si>
    <r>
      <t>L</t>
    </r>
    <r>
      <rPr>
        <vertAlign val="subscript"/>
        <sz val="11"/>
        <color theme="1"/>
        <rFont val="Calibri"/>
        <family val="2"/>
        <scheme val="minor"/>
      </rPr>
      <t>100,eq</t>
    </r>
  </si>
  <si>
    <r>
      <t>L</t>
    </r>
    <r>
      <rPr>
        <vertAlign val="subscript"/>
        <sz val="11"/>
        <color theme="1"/>
        <rFont val="Calibri"/>
        <family val="2"/>
        <scheme val="minor"/>
      </rPr>
      <t>125,eq</t>
    </r>
  </si>
  <si>
    <r>
      <t>L</t>
    </r>
    <r>
      <rPr>
        <vertAlign val="subscript"/>
        <sz val="11"/>
        <color theme="1"/>
        <rFont val="Calibri"/>
        <family val="2"/>
        <scheme val="minor"/>
      </rPr>
      <t>160,eq</t>
    </r>
  </si>
  <si>
    <r>
      <t>L</t>
    </r>
    <r>
      <rPr>
        <vertAlign val="subscript"/>
        <sz val="11"/>
        <color theme="1"/>
        <rFont val="Calibri"/>
        <family val="2"/>
        <scheme val="minor"/>
      </rPr>
      <t>200,eq</t>
    </r>
  </si>
  <si>
    <r>
      <t>L</t>
    </r>
    <r>
      <rPr>
        <vertAlign val="subscript"/>
        <sz val="11"/>
        <color theme="1"/>
        <rFont val="Calibri"/>
        <family val="2"/>
        <scheme val="minor"/>
      </rPr>
      <t>40,eq</t>
    </r>
  </si>
  <si>
    <t>SP ansvarar inte för felaktig användning av detta utvärderingsverktyg. Det är användarens ansvar att säkerställa att ekvationerna och utvärderingsmetoden enligt rapporten följs.</t>
  </si>
  <si>
    <t>Användning</t>
  </si>
  <si>
    <t>Bakgrundsnivå</t>
  </si>
  <si>
    <t xml:space="preserve">Efterklang </t>
  </si>
  <si>
    <t xml:space="preserve"> </t>
  </si>
  <si>
    <t>Ja/Nej</t>
  </si>
  <si>
    <t>Omöblerat rum utan absorption?</t>
  </si>
  <si>
    <t>Marginal till bakgrund</t>
  </si>
  <si>
    <t>Mät enligt anvisningarna i metoden. Fyll i mätvärden från respektive mätning i de grå rutorna. Om kriterierna uppfylls visas OK. Behövs fler mätningar indikeras det med "ja".</t>
  </si>
  <si>
    <t xml:space="preserve">Beräkning av resultat och utvärdering ska göras enligt de ekvationer som anges i rapporten. Detta excelark ska ses som ett stöd till metoden för utvärdering. </t>
  </si>
  <si>
    <t>Mall för utvärdering av mätresultat enligt översiktsmetod (ISO 10052) i SP Rapport 2015:02 version 1.0</t>
  </si>
  <si>
    <t>Notera att standarderna och SP Rapport 2015:02 kan ha ytterligare krav att ta hänsyn till vid mätningarna. Även om detta excelark används som hjälp vid beräkning av mätresultaten är det inte säkert att alla mätvillkor enligt standarden eller SP Rapport 2015:02 uppfylls.</t>
  </si>
  <si>
    <t>Välj om resultatet ska korrigeras för efterklangstid enligt schablon genom att ange "ja".</t>
  </si>
  <si>
    <t>anges ja i rutan minskas den A-vägda ekvivalentnivån med 3 dB</t>
  </si>
  <si>
    <t>Ekvivalent och maximalnivåer</t>
  </si>
  <si>
    <t>Här anges A-, C-vägda och ekvivalentnivåer, samt maximalnivå. Om endast maximalnivå mäts används enbart den kolumnen</t>
  </si>
  <si>
    <t>Bakgrundnivåer ska mätas och dokumenteras, men resultatet korrigeras inte för uppmätta bakgrundsnivåer.</t>
  </si>
  <si>
    <t>I första hand används C-vägd nivå för att avgöra om fler positioner behövs. I de fall enast A-vägd ekvivalent</t>
  </si>
  <si>
    <t>eller maxmialnivå mäts används respektive kolum för att avgöra om fler positioner behövs.</t>
  </si>
  <si>
    <t>I övrigt hänvisas till rapporten SP Rapport 2015:02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</si>
</sst>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vertAlign val="subscript"/>
      <sz val="11"/>
      <color theme="1"/>
      <name val="Calibri"/>
      <family val="2"/>
      <scheme val="minor"/>
    </font>
    <font>
      <b/>
      <sz val="18"/>
      <color theme="3"/>
      <name val="Cambria"/>
      <family val="2"/>
      <scheme val="major"/>
    </font>
    <font>
      <b/>
      <sz val="11"/>
      <color theme="1"/>
      <name val="Calibri"/>
      <family val="2"/>
      <scheme val="minor"/>
    </font>
    <font>
      <b/>
      <i/>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0" fillId="0" borderId="1" xfId="0" applyBorder="1"/>
    <xf numFmtId="0" fontId="0" fillId="0" borderId="3" xfId="0" applyBorder="1"/>
    <xf numFmtId="0" fontId="0" fillId="0" borderId="2" xfId="0" applyBorder="1"/>
    <xf numFmtId="0" fontId="0" fillId="0" borderId="0" xfId="0" applyBorder="1"/>
    <xf numFmtId="1" fontId="0" fillId="0" borderId="3" xfId="0" applyNumberFormat="1" applyBorder="1"/>
    <xf numFmtId="0" fontId="0" fillId="0" borderId="0" xfId="0" applyAlignment="1">
      <alignment horizontal="center"/>
    </xf>
    <xf numFmtId="0" fontId="0" fillId="0" borderId="0" xfId="0" applyFont="1" applyAlignment="1">
      <alignment horizontal="center"/>
    </xf>
    <xf numFmtId="0" fontId="1" fillId="0" borderId="0" xfId="0" applyFont="1" applyAlignment="1">
      <alignment horizontal="center"/>
    </xf>
    <xf numFmtId="0" fontId="0" fillId="0" borderId="0" xfId="0" applyProtection="1"/>
    <xf numFmtId="164" fontId="0" fillId="2" borderId="1" xfId="0" applyNumberFormat="1" applyFill="1" applyBorder="1" applyAlignment="1" applyProtection="1">
      <alignment horizontal="center" vertical="center"/>
      <protection locked="0"/>
    </xf>
    <xf numFmtId="164" fontId="0" fillId="2" borderId="9" xfId="0" applyNumberFormat="1" applyFill="1" applyBorder="1" applyAlignment="1" applyProtection="1">
      <alignment horizontal="center" vertical="center"/>
      <protection locked="0"/>
    </xf>
    <xf numFmtId="164" fontId="0" fillId="2" borderId="2" xfId="0" applyNumberFormat="1" applyFill="1" applyBorder="1" applyAlignment="1" applyProtection="1">
      <alignment horizontal="center" vertical="center"/>
      <protection locked="0"/>
    </xf>
    <xf numFmtId="164" fontId="0" fillId="2" borderId="10" xfId="0" applyNumberFormat="1" applyFill="1" applyBorder="1" applyAlignment="1" applyProtection="1">
      <alignment horizontal="center" vertical="center"/>
      <protection locked="0"/>
    </xf>
    <xf numFmtId="164" fontId="0" fillId="2" borderId="15" xfId="0" applyNumberFormat="1" applyFill="1" applyBorder="1" applyAlignment="1" applyProtection="1">
      <alignment horizontal="center" vertical="center"/>
      <protection locked="0"/>
    </xf>
    <xf numFmtId="164" fontId="0" fillId="2" borderId="16" xfId="0" applyNumberFormat="1" applyFill="1" applyBorder="1" applyAlignment="1" applyProtection="1">
      <alignment horizontal="center" vertical="center"/>
      <protection locked="0"/>
    </xf>
    <xf numFmtId="0" fontId="2" fillId="0" borderId="0" xfId="1" applyProtection="1"/>
    <xf numFmtId="0" fontId="3" fillId="0" borderId="0" xfId="0" applyFont="1" applyProtection="1"/>
    <xf numFmtId="0" fontId="4" fillId="0" borderId="5"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0" xfId="0" applyBorder="1" applyProtection="1"/>
    <xf numFmtId="0" fontId="0" fillId="0" borderId="0" xfId="0" applyBorder="1" applyAlignment="1" applyProtection="1">
      <alignment horizontal="center"/>
    </xf>
    <xf numFmtId="0" fontId="3" fillId="0" borderId="8" xfId="0" applyFont="1" applyBorder="1" applyProtection="1"/>
    <xf numFmtId="164" fontId="0" fillId="0" borderId="3" xfId="0" applyNumberFormat="1" applyBorder="1" applyProtection="1"/>
    <xf numFmtId="164" fontId="0" fillId="0" borderId="4" xfId="0" applyNumberFormat="1" applyBorder="1" applyProtection="1"/>
    <xf numFmtId="164" fontId="0" fillId="0" borderId="0" xfId="0" applyNumberFormat="1" applyBorder="1" applyProtection="1"/>
    <xf numFmtId="0" fontId="0" fillId="0" borderId="11" xfId="0" applyBorder="1" applyProtection="1"/>
    <xf numFmtId="0" fontId="0" fillId="0" borderId="1" xfId="0" applyBorder="1" applyAlignment="1" applyProtection="1">
      <alignment horizontal="center"/>
    </xf>
    <xf numFmtId="0" fontId="0" fillId="0" borderId="12" xfId="0" applyBorder="1" applyProtection="1"/>
    <xf numFmtId="0" fontId="0" fillId="0" borderId="13" xfId="0" applyBorder="1" applyProtection="1"/>
    <xf numFmtId="0" fontId="0" fillId="0" borderId="14" xfId="0" applyBorder="1" applyProtection="1"/>
    <xf numFmtId="0" fontId="0" fillId="0" borderId="5" xfId="0" applyBorder="1" applyProtection="1"/>
    <xf numFmtId="0" fontId="0" fillId="0" borderId="6" xfId="0" applyBorder="1" applyAlignment="1" applyProtection="1">
      <alignment horizontal="center"/>
    </xf>
    <xf numFmtId="0" fontId="0" fillId="0" borderId="7" xfId="0" applyBorder="1" applyAlignment="1" applyProtection="1">
      <alignment horizontal="center"/>
    </xf>
    <xf numFmtId="164" fontId="0" fillId="0" borderId="11" xfId="0" applyNumberFormat="1" applyBorder="1" applyProtection="1"/>
    <xf numFmtId="164" fontId="0" fillId="0" borderId="0" xfId="0" applyNumberFormat="1" applyFill="1" applyBorder="1" applyProtection="1"/>
    <xf numFmtId="0" fontId="0" fillId="3" borderId="0" xfId="0" applyFill="1" applyBorder="1" applyProtection="1"/>
    <xf numFmtId="0" fontId="0" fillId="0" borderId="0" xfId="0" applyAlignment="1" applyProtection="1">
      <alignment horizontal="center"/>
    </xf>
    <xf numFmtId="0" fontId="0" fillId="0" borderId="11" xfId="0" applyBorder="1" applyAlignment="1" applyProtection="1">
      <alignment horizontal="center"/>
    </xf>
    <xf numFmtId="0" fontId="0" fillId="0" borderId="5" xfId="0" applyFill="1" applyBorder="1" applyProtection="1"/>
    <xf numFmtId="0" fontId="0" fillId="0" borderId="6" xfId="0" applyFill="1" applyBorder="1" applyProtection="1"/>
    <xf numFmtId="0" fontId="0" fillId="0" borderId="6" xfId="0" applyFill="1" applyBorder="1" applyAlignment="1" applyProtection="1">
      <alignment horizontal="center"/>
    </xf>
    <xf numFmtId="0" fontId="0" fillId="0" borderId="7" xfId="0" applyFill="1" applyBorder="1" applyAlignment="1" applyProtection="1">
      <alignment horizontal="center"/>
    </xf>
    <xf numFmtId="0" fontId="3" fillId="3" borderId="8" xfId="0" applyFont="1" applyFill="1" applyBorder="1" applyProtection="1"/>
    <xf numFmtId="1" fontId="0" fillId="3" borderId="2" xfId="0" applyNumberFormat="1" applyFill="1" applyBorder="1" applyAlignment="1" applyProtection="1">
      <alignment horizontal="center" vertical="center"/>
    </xf>
    <xf numFmtId="1" fontId="0" fillId="3" borderId="2" xfId="0" applyNumberFormat="1" applyFont="1" applyFill="1" applyBorder="1" applyAlignment="1" applyProtection="1">
      <alignment horizontal="center" vertical="center"/>
    </xf>
    <xf numFmtId="1" fontId="0" fillId="3" borderId="10" xfId="0" applyNumberFormat="1" applyFont="1" applyFill="1" applyBorder="1" applyAlignment="1" applyProtection="1">
      <alignment horizontal="center" vertical="center"/>
    </xf>
    <xf numFmtId="1" fontId="0" fillId="0" borderId="1" xfId="0" applyNumberFormat="1" applyBorder="1" applyProtection="1"/>
    <xf numFmtId="1" fontId="0" fillId="0" borderId="9" xfId="0" applyNumberFormat="1" applyBorder="1" applyProtection="1"/>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2" borderId="1" xfId="0" applyFill="1" applyBorder="1" applyAlignment="1" applyProtection="1">
      <alignment horizontal="center" vertical="center"/>
      <protection locked="0"/>
    </xf>
  </cellXfs>
  <cellStyles count="2">
    <cellStyle name="Normal" xfId="0" builtinId="0"/>
    <cellStyle name="Rubrik" xfId="1" builtinId="15"/>
  </cellStyles>
  <dxfs count="76">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FF00"/>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FF00"/>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FF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ont>
        <color rgb="FF006100"/>
      </font>
      <fill>
        <patternFill>
          <bgColor rgb="FFC6EFCE"/>
        </patternFill>
      </fill>
    </dxf>
    <dxf>
      <font>
        <color rgb="FF9C0006"/>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0"/>
  <sheetViews>
    <sheetView showGridLines="0" tabSelected="1" workbookViewId="0">
      <selection activeCell="B1" sqref="B1"/>
    </sheetView>
  </sheetViews>
  <sheetFormatPr defaultColWidth="9.140625" defaultRowHeight="15" x14ac:dyDescent="0.25"/>
  <cols>
    <col min="1" max="1" width="9.140625" style="9"/>
    <col min="2" max="2" width="13.85546875" style="9" customWidth="1"/>
    <col min="3" max="3" width="16.28515625" style="9" customWidth="1"/>
    <col min="4" max="4" width="9.140625" style="9" customWidth="1"/>
    <col min="5" max="5" width="9.140625" style="9"/>
    <col min="6" max="6" width="9.140625" style="9" customWidth="1"/>
    <col min="7" max="15" width="9.140625" style="9"/>
    <col min="16" max="16" width="9.140625" style="9" customWidth="1"/>
    <col min="17" max="17" width="6.85546875" style="9" customWidth="1"/>
    <col min="18" max="18" width="9.42578125" style="9" customWidth="1"/>
    <col min="19" max="19" width="10.5703125" style="9" customWidth="1"/>
    <col min="20" max="16384" width="9.140625" style="9"/>
  </cols>
  <sheetData>
    <row r="1" spans="2:29" ht="22.5" x14ac:dyDescent="0.3">
      <c r="B1" s="16" t="s">
        <v>43</v>
      </c>
    </row>
    <row r="2" spans="2:29" x14ac:dyDescent="0.25">
      <c r="C2" s="9" t="s">
        <v>42</v>
      </c>
    </row>
    <row r="3" spans="2:29" x14ac:dyDescent="0.25">
      <c r="C3" s="9" t="s">
        <v>33</v>
      </c>
    </row>
    <row r="4" spans="2:29" x14ac:dyDescent="0.25">
      <c r="C4" s="9" t="s">
        <v>44</v>
      </c>
      <c r="U4" s="39"/>
      <c r="V4" s="39"/>
      <c r="W4" s="39"/>
      <c r="X4" s="39"/>
      <c r="Y4" s="39"/>
      <c r="Z4" s="39"/>
      <c r="AA4" s="39"/>
      <c r="AB4" s="39"/>
      <c r="AC4" s="39"/>
    </row>
    <row r="5" spans="2:29" x14ac:dyDescent="0.25">
      <c r="U5" s="39"/>
      <c r="V5" s="39"/>
      <c r="W5" s="39"/>
      <c r="X5" s="39"/>
      <c r="Y5" s="39"/>
      <c r="Z5" s="39"/>
      <c r="AA5" s="39"/>
      <c r="AB5" s="39"/>
      <c r="AC5" s="39"/>
    </row>
    <row r="6" spans="2:29" x14ac:dyDescent="0.25">
      <c r="B6" s="9" t="s">
        <v>34</v>
      </c>
      <c r="C6" s="9" t="s">
        <v>41</v>
      </c>
    </row>
    <row r="7" spans="2:29" x14ac:dyDescent="0.25">
      <c r="C7" s="9" t="s">
        <v>45</v>
      </c>
    </row>
    <row r="8" spans="2:29" x14ac:dyDescent="0.25">
      <c r="C8" s="9" t="s">
        <v>49</v>
      </c>
    </row>
    <row r="10" spans="2:29" ht="15.75" thickBot="1" x14ac:dyDescent="0.3"/>
    <row r="11" spans="2:29" x14ac:dyDescent="0.25">
      <c r="B11" s="18" t="s">
        <v>47</v>
      </c>
      <c r="C11" s="19"/>
      <c r="D11" s="19" t="s">
        <v>48</v>
      </c>
      <c r="E11" s="19"/>
      <c r="F11" s="19"/>
      <c r="G11" s="19"/>
      <c r="H11" s="19"/>
      <c r="I11" s="19"/>
      <c r="J11" s="19"/>
      <c r="K11" s="19"/>
      <c r="L11" s="19"/>
      <c r="M11" s="19"/>
      <c r="N11" s="19"/>
      <c r="O11" s="20"/>
    </row>
    <row r="12" spans="2:29" ht="18" x14ac:dyDescent="0.35">
      <c r="B12" s="21"/>
      <c r="C12" s="22"/>
      <c r="D12" s="23" t="s">
        <v>21</v>
      </c>
      <c r="E12" s="23" t="s">
        <v>22</v>
      </c>
      <c r="F12" s="23" t="s">
        <v>20</v>
      </c>
      <c r="G12" s="23" t="s">
        <v>23</v>
      </c>
      <c r="H12" s="23" t="s">
        <v>32</v>
      </c>
      <c r="I12" s="23" t="s">
        <v>25</v>
      </c>
      <c r="J12" s="23" t="s">
        <v>26</v>
      </c>
      <c r="K12" s="23" t="s">
        <v>27</v>
      </c>
      <c r="L12" s="23" t="s">
        <v>28</v>
      </c>
      <c r="M12" s="23" t="s">
        <v>29</v>
      </c>
      <c r="N12" s="23" t="s">
        <v>30</v>
      </c>
      <c r="O12" s="40" t="s">
        <v>31</v>
      </c>
    </row>
    <row r="13" spans="2:29" x14ac:dyDescent="0.25">
      <c r="B13" s="24" t="s">
        <v>0</v>
      </c>
      <c r="C13" s="22" t="s">
        <v>11</v>
      </c>
      <c r="D13" s="10"/>
      <c r="E13" s="10"/>
      <c r="F13" s="10"/>
      <c r="G13" s="10"/>
      <c r="H13" s="10"/>
      <c r="I13" s="10"/>
      <c r="J13" s="10"/>
      <c r="K13" s="10"/>
      <c r="L13" s="10"/>
      <c r="M13" s="10"/>
      <c r="N13" s="10"/>
      <c r="O13" s="11"/>
    </row>
    <row r="14" spans="2:29" x14ac:dyDescent="0.25">
      <c r="B14" s="21"/>
      <c r="C14" s="22" t="s">
        <v>10</v>
      </c>
      <c r="D14" s="10"/>
      <c r="E14" s="10"/>
      <c r="F14" s="10"/>
      <c r="G14" s="10"/>
      <c r="H14" s="10"/>
      <c r="I14" s="10"/>
      <c r="J14" s="10"/>
      <c r="K14" s="10"/>
      <c r="L14" s="10"/>
      <c r="M14" s="10"/>
      <c r="N14" s="10"/>
      <c r="O14" s="11"/>
    </row>
    <row r="15" spans="2:29" ht="15.75" thickBot="1" x14ac:dyDescent="0.3">
      <c r="B15" s="21"/>
      <c r="C15" s="22" t="s">
        <v>12</v>
      </c>
      <c r="D15" s="12"/>
      <c r="E15" s="12"/>
      <c r="F15" s="12"/>
      <c r="G15" s="12"/>
      <c r="H15" s="12"/>
      <c r="I15" s="12"/>
      <c r="J15" s="12"/>
      <c r="K15" s="12"/>
      <c r="L15" s="12"/>
      <c r="M15" s="12"/>
      <c r="N15" s="12"/>
      <c r="O15" s="13"/>
    </row>
    <row r="16" spans="2:29" ht="15.75" thickTop="1" x14ac:dyDescent="0.25">
      <c r="B16" s="21"/>
      <c r="C16" s="22" t="s">
        <v>2</v>
      </c>
      <c r="D16" s="25" t="str">
        <f>IF(OR(ISBLANK(D13),ISBLANK(D14),ISBLANK(D15)),"",(MAX(D13:D15)-MIN(D13:D15)))</f>
        <v/>
      </c>
      <c r="E16" s="26" t="str">
        <f>IF(OR(ISBLANK(E13),ISBLANK(E14),ISBLANK(E15)),"",(MAX(E13:E15)-MIN(E13:E15)))</f>
        <v/>
      </c>
      <c r="F16" s="26" t="str">
        <f>IF(OR(ISBLANK(F13),ISBLANK(F14),ISBLANK(F15)),"",(MAX(F13:F15)-MIN(F13:F15)))</f>
        <v/>
      </c>
      <c r="G16" s="27"/>
      <c r="H16" s="27"/>
      <c r="I16" s="27"/>
      <c r="J16" s="27"/>
      <c r="K16" s="27"/>
      <c r="L16" s="27"/>
      <c r="M16" s="27"/>
      <c r="N16" s="27"/>
      <c r="O16" s="36"/>
    </row>
    <row r="17" spans="2:15" x14ac:dyDescent="0.25">
      <c r="B17" s="21" t="s">
        <v>5</v>
      </c>
      <c r="C17" s="22" t="s">
        <v>3</v>
      </c>
      <c r="D17" s="29" t="str">
        <f>IF(ISNUMBER(D16),IF(D16&gt;3,IF(D16&gt;9,"OBS&gt;9dB","Ja"),"OK"),"")</f>
        <v/>
      </c>
      <c r="E17" s="29" t="str">
        <f>IF(ISNUMBER(E16),IF(E16&gt;3,IF(E16&gt;9,"OBS&gt;9dB","Ja"),"OK"),"")</f>
        <v/>
      </c>
      <c r="F17" s="29" t="str">
        <f>IF(ISNUMBER(F16),IF(F16&gt;3,IF(F16&gt;9,"OBS&gt;9dB","Ja"),"OK"),"")</f>
        <v/>
      </c>
      <c r="G17" s="23"/>
      <c r="H17" s="23"/>
      <c r="I17" s="23"/>
      <c r="J17" s="23"/>
      <c r="K17" s="23"/>
      <c r="L17" s="23"/>
      <c r="M17" s="23"/>
      <c r="N17" s="23"/>
      <c r="O17" s="40"/>
    </row>
    <row r="18" spans="2:15" x14ac:dyDescent="0.25">
      <c r="B18" s="21"/>
      <c r="C18" s="22"/>
      <c r="D18" s="22"/>
      <c r="E18" s="22"/>
      <c r="F18" s="22"/>
      <c r="G18" s="22"/>
      <c r="H18" s="22"/>
      <c r="I18" s="22"/>
      <c r="J18" s="22"/>
      <c r="K18" s="22"/>
      <c r="L18" s="22"/>
      <c r="M18" s="22"/>
      <c r="N18" s="22"/>
      <c r="O18" s="28"/>
    </row>
    <row r="19" spans="2:15" x14ac:dyDescent="0.25">
      <c r="B19" s="24" t="s">
        <v>1</v>
      </c>
      <c r="C19" s="22" t="s">
        <v>13</v>
      </c>
      <c r="D19" s="10"/>
      <c r="E19" s="10"/>
      <c r="F19" s="10"/>
      <c r="G19" s="10"/>
      <c r="H19" s="10"/>
      <c r="I19" s="10"/>
      <c r="J19" s="10"/>
      <c r="K19" s="10"/>
      <c r="L19" s="10"/>
      <c r="M19" s="10"/>
      <c r="N19" s="10"/>
      <c r="O19" s="11"/>
    </row>
    <row r="20" spans="2:15" x14ac:dyDescent="0.25">
      <c r="B20" s="21"/>
      <c r="C20" s="22" t="s">
        <v>14</v>
      </c>
      <c r="D20" s="10"/>
      <c r="E20" s="10"/>
      <c r="F20" s="10"/>
      <c r="G20" s="10"/>
      <c r="H20" s="10"/>
      <c r="I20" s="10"/>
      <c r="J20" s="10"/>
      <c r="K20" s="10"/>
      <c r="L20" s="10"/>
      <c r="M20" s="10"/>
      <c r="N20" s="10"/>
      <c r="O20" s="11"/>
    </row>
    <row r="21" spans="2:15" ht="15.75" thickBot="1" x14ac:dyDescent="0.3">
      <c r="B21" s="21"/>
      <c r="C21" s="22" t="s">
        <v>15</v>
      </c>
      <c r="D21" s="12"/>
      <c r="E21" s="12"/>
      <c r="F21" s="12"/>
      <c r="G21" s="12"/>
      <c r="H21" s="12"/>
      <c r="I21" s="12"/>
      <c r="J21" s="12"/>
      <c r="K21" s="12"/>
      <c r="L21" s="12"/>
      <c r="M21" s="12"/>
      <c r="N21" s="12"/>
      <c r="O21" s="13"/>
    </row>
    <row r="22" spans="2:15" ht="15.75" thickTop="1" x14ac:dyDescent="0.25">
      <c r="B22" s="21"/>
      <c r="C22" s="22" t="s">
        <v>2</v>
      </c>
      <c r="D22" s="25" t="str">
        <f>IF(OR(ISBLANK(D19),ISBLANK(D20),ISBLANK(D21)),"",MAX(D13:D15,D19:D21)-MIN(D13:D15,D19:D21))</f>
        <v/>
      </c>
      <c r="E22" s="26" t="str">
        <f>IF(OR(ISBLANK(E19),ISBLANK(E20),ISBLANK(E21)),"",MAX(E13:E15,E19:E21)-MIN(E13:E15,E19:E21))</f>
        <v/>
      </c>
      <c r="F22" s="26" t="str">
        <f>IF(OR(ISBLANK(F19),ISBLANK(F20),ISBLANK(F21)),"",MAX(F13:F15,F19:F21)-MIN(F13:F15,F19:F21))</f>
        <v/>
      </c>
      <c r="G22" s="27"/>
      <c r="H22" s="27"/>
      <c r="I22" s="27"/>
      <c r="J22" s="27"/>
      <c r="K22" s="27"/>
      <c r="L22" s="27"/>
      <c r="M22" s="27"/>
      <c r="N22" s="27"/>
      <c r="O22" s="36"/>
    </row>
    <row r="23" spans="2:15" x14ac:dyDescent="0.25">
      <c r="B23" s="21" t="s">
        <v>6</v>
      </c>
      <c r="C23" s="22" t="s">
        <v>3</v>
      </c>
      <c r="D23" s="29" t="str">
        <f>IF(ISNUMBER(D22),IF(D22&gt;6,IF(D22&gt;9,"OBS&gt;9dB","Ja"),"OK"),"")</f>
        <v/>
      </c>
      <c r="E23" s="29" t="str">
        <f>IF(ISNUMBER(E22),IF(E22&gt;6,IF(E22&gt;9,"OBS&gt;9dB","Ja"),"OK"),"")</f>
        <v/>
      </c>
      <c r="F23" s="29" t="str">
        <f>IF(ISNUMBER(F22),IF(F22&gt;6,IF(F22&gt;9,"OBS&gt;9dB","Ja"),"OK"),"")</f>
        <v/>
      </c>
      <c r="G23" s="23"/>
      <c r="H23" s="23"/>
      <c r="I23" s="23"/>
      <c r="J23" s="23"/>
      <c r="K23" s="23"/>
      <c r="L23" s="23"/>
      <c r="M23" s="23"/>
      <c r="N23" s="23"/>
      <c r="O23" s="40"/>
    </row>
    <row r="24" spans="2:15" x14ac:dyDescent="0.25">
      <c r="B24" s="21"/>
      <c r="C24" s="22"/>
      <c r="D24" s="22"/>
      <c r="E24" s="22"/>
      <c r="F24" s="22"/>
      <c r="G24" s="22"/>
      <c r="H24" s="22"/>
      <c r="I24" s="22"/>
      <c r="J24" s="22"/>
      <c r="K24" s="22"/>
      <c r="L24" s="22"/>
      <c r="M24" s="22"/>
      <c r="N24" s="22"/>
      <c r="O24" s="28"/>
    </row>
    <row r="25" spans="2:15" x14ac:dyDescent="0.25">
      <c r="B25" s="24" t="s">
        <v>4</v>
      </c>
      <c r="C25" s="22" t="s">
        <v>16</v>
      </c>
      <c r="D25" s="10"/>
      <c r="E25" s="10"/>
      <c r="F25" s="10"/>
      <c r="G25" s="10"/>
      <c r="H25" s="10"/>
      <c r="I25" s="10"/>
      <c r="J25" s="10"/>
      <c r="K25" s="10"/>
      <c r="L25" s="10"/>
      <c r="M25" s="10"/>
      <c r="N25" s="10"/>
      <c r="O25" s="11"/>
    </row>
    <row r="26" spans="2:15" x14ac:dyDescent="0.25">
      <c r="B26" s="21"/>
      <c r="C26" s="22" t="s">
        <v>17</v>
      </c>
      <c r="D26" s="10"/>
      <c r="E26" s="10"/>
      <c r="F26" s="10"/>
      <c r="G26" s="10"/>
      <c r="H26" s="10"/>
      <c r="I26" s="10"/>
      <c r="J26" s="10"/>
      <c r="K26" s="10"/>
      <c r="L26" s="10"/>
      <c r="M26" s="10"/>
      <c r="N26" s="10"/>
      <c r="O26" s="11"/>
    </row>
    <row r="27" spans="2:15" ht="15.75" thickBot="1" x14ac:dyDescent="0.3">
      <c r="B27" s="21"/>
      <c r="C27" s="22" t="s">
        <v>18</v>
      </c>
      <c r="D27" s="12"/>
      <c r="E27" s="12"/>
      <c r="F27" s="12"/>
      <c r="G27" s="12"/>
      <c r="H27" s="12"/>
      <c r="I27" s="12"/>
      <c r="J27" s="12"/>
      <c r="K27" s="12"/>
      <c r="L27" s="12"/>
      <c r="M27" s="12"/>
      <c r="N27" s="12"/>
      <c r="O27" s="13"/>
    </row>
    <row r="28" spans="2:15" ht="15.75" thickTop="1" x14ac:dyDescent="0.25">
      <c r="B28" s="21"/>
      <c r="C28" s="22" t="s">
        <v>2</v>
      </c>
      <c r="D28" s="25" t="str">
        <f>IF(OR(ISBLANK(D25),ISBLANK(D26),ISBLANK(D27)),"",MAX(D13:D15,D19:D21,D25:D27)-MIN(D13:D15,D19:D21,D25:D27))</f>
        <v/>
      </c>
      <c r="E28" s="26" t="str">
        <f>IF(OR(ISBLANK(E25),ISBLANK(E26),ISBLANK(E27)),"",MAX(E13:E15,E19:E21,E25:E27)-MIN(E13:E15,E19:E21,E25:E27))</f>
        <v/>
      </c>
      <c r="F28" s="26" t="str">
        <f>IF(OR(ISBLANK(F25),ISBLANK(F26),ISBLANK(F27)),"",MAX(F13:F15,F19:F21,F25:F27)-MIN(F13:F15,F19:F21,F25:F27))</f>
        <v/>
      </c>
      <c r="G28" s="27"/>
      <c r="H28" s="27"/>
      <c r="I28" s="27"/>
      <c r="J28" s="27"/>
      <c r="K28" s="27"/>
      <c r="L28" s="27"/>
      <c r="M28" s="27"/>
      <c r="N28" s="27"/>
      <c r="O28" s="36"/>
    </row>
    <row r="29" spans="2:15" x14ac:dyDescent="0.25">
      <c r="B29" s="21" t="s">
        <v>7</v>
      </c>
      <c r="C29" s="22"/>
      <c r="D29" s="29" t="str">
        <f>IF(ISNUMBER(D28),IF(D28&gt;9,IF(D28&gt;9,"OBS&gt;9dB","Ja"),"OK"),"")</f>
        <v/>
      </c>
      <c r="E29" s="29" t="str">
        <f>IF(ISNUMBER(E28),IF(E28&gt;9,IF(E28&gt;9,"OBS&gt;9dB","Ja"),"OK"),"")</f>
        <v/>
      </c>
      <c r="F29" s="29" t="str">
        <f>IF(ISNUMBER(F28),IF(F28&gt;9,IF(F28&gt;9,"OBS&gt;9dB","Ja"),"OK"),"")</f>
        <v/>
      </c>
      <c r="G29" s="23"/>
      <c r="H29" s="23"/>
      <c r="I29" s="23"/>
      <c r="J29" s="23"/>
      <c r="K29" s="23"/>
      <c r="L29" s="23"/>
      <c r="M29" s="23"/>
      <c r="N29" s="23"/>
      <c r="O29" s="40"/>
    </row>
    <row r="30" spans="2:15" ht="15.75" thickBot="1" x14ac:dyDescent="0.3">
      <c r="B30" s="30"/>
      <c r="C30" s="31"/>
      <c r="D30" s="31"/>
      <c r="E30" s="31"/>
      <c r="F30" s="31"/>
      <c r="G30" s="31"/>
      <c r="H30" s="31"/>
      <c r="I30" s="31"/>
      <c r="J30" s="31"/>
      <c r="K30" s="31"/>
      <c r="L30" s="31"/>
      <c r="M30" s="31"/>
      <c r="N30" s="31"/>
      <c r="O30" s="32"/>
    </row>
    <row r="31" spans="2:15" x14ac:dyDescent="0.25">
      <c r="B31" s="22"/>
      <c r="C31" s="22"/>
      <c r="D31" s="22" t="s">
        <v>50</v>
      </c>
      <c r="E31" s="22"/>
      <c r="F31" s="22"/>
      <c r="G31" s="22"/>
      <c r="H31" s="22"/>
      <c r="I31" s="22"/>
      <c r="J31" s="22"/>
      <c r="K31" s="22"/>
      <c r="L31" s="22"/>
      <c r="M31" s="22"/>
      <c r="N31" s="22"/>
      <c r="O31" s="22"/>
    </row>
    <row r="32" spans="2:15" x14ac:dyDescent="0.25">
      <c r="D32" s="9" t="s">
        <v>51</v>
      </c>
    </row>
    <row r="33" spans="2:15" x14ac:dyDescent="0.25">
      <c r="D33" s="9" t="s">
        <v>52</v>
      </c>
    </row>
    <row r="35" spans="2:15" x14ac:dyDescent="0.25">
      <c r="B35" s="17" t="s">
        <v>36</v>
      </c>
      <c r="C35" s="9" t="s">
        <v>37</v>
      </c>
      <c r="D35" s="9" t="s">
        <v>37</v>
      </c>
    </row>
    <row r="36" spans="2:15" x14ac:dyDescent="0.25">
      <c r="B36" s="9" t="s">
        <v>39</v>
      </c>
      <c r="D36" s="53"/>
      <c r="E36" s="9" t="s">
        <v>38</v>
      </c>
      <c r="F36" s="9" t="s">
        <v>46</v>
      </c>
    </row>
    <row r="37" spans="2:15" ht="15.75" thickBot="1" x14ac:dyDescent="0.3"/>
    <row r="38" spans="2:15" ht="18" x14ac:dyDescent="0.35">
      <c r="B38" s="41"/>
      <c r="C38" s="42"/>
      <c r="D38" s="43" t="s">
        <v>21</v>
      </c>
      <c r="E38" s="43" t="s">
        <v>22</v>
      </c>
      <c r="F38" s="43" t="s">
        <v>20</v>
      </c>
      <c r="G38" s="43" t="s">
        <v>23</v>
      </c>
      <c r="H38" s="43" t="s">
        <v>32</v>
      </c>
      <c r="I38" s="43" t="s">
        <v>25</v>
      </c>
      <c r="J38" s="43" t="s">
        <v>26</v>
      </c>
      <c r="K38" s="43" t="s">
        <v>27</v>
      </c>
      <c r="L38" s="43" t="s">
        <v>28</v>
      </c>
      <c r="M38" s="43" t="s">
        <v>29</v>
      </c>
      <c r="N38" s="43" t="s">
        <v>30</v>
      </c>
      <c r="O38" s="44" t="s">
        <v>31</v>
      </c>
    </row>
    <row r="39" spans="2:15" ht="15.75" thickBot="1" x14ac:dyDescent="0.3">
      <c r="B39" s="45" t="s">
        <v>8</v>
      </c>
      <c r="C39" s="38"/>
      <c r="D39" s="46" t="str">
        <f>IF(D17="OK",IF(OR(D36="Ja",D36="ja"),10*LOG10(1/3*(10^(D13/10)+10^(D14/10)+10^(D15/10)))-3,10*LOG10(1/3*(10^(D13/10)+10^(D14/10)+10^(D15/10)))),IF(D23="OK",IF(OR(D36="Ja",D36="ja"),10*LOG10(1/6*(2*10^(MAX(D13,D19)/10)+10^(D14/10)+10^(D15/10)+10^(D20/10)+10^(D21/10)))-3,10*LOG10(1/6*(2*10^(MAX(D13,D19)/10)+10^(D14/10)+10^(D15/10)+10^(D20/10)+10^(D21/10)))),IF(D29="OK",IF(OR(D36="Ja",D36="ja"),10*LOG10(1/9*(3*10^(MAX(D13,D19,D25)/10)+10^(D14/10)+10^(D15/10)+10^(D20/10)+10^(D21/10)+10^(D26/10)+10^(D27/10)))-3,10*LOG10(1/9*(3*10^(MAX(D13,D19,D25)/10)+10^(D14/10)+10^(D15/10)+10^(D20/10)+10^(D21/10)+10^(D26/10)+10^(D27/10)))),IF(AND(ISNUMBER(D28),D28&gt;9),"OBS&gt;9dB",""))))</f>
        <v/>
      </c>
      <c r="E39" s="46" t="str">
        <f>IF(E17="OK",10*LOG10(1/3*(10^(E13/10)+10^(E14/10)+10^(E15/10))),IF(E23="OK",10*LOG10(1/6*(2*10^(MAX(E13,E19)/10)+10^(E14/10)+10^(E15/10)+10^(E20/10)+10^(E21/10))),IF(E29="OK",10*LOG10(1/9*(3*10^(MAX(E13,E19,E25)/10)+10^(E14/10)+10^(E15/10)+10^(E20/10)+10^(E21/10)+10^(E26/10)+10^(E27/10))),IF(AND(ISNUMBER(E28),E28&gt;9),"&gt;9dB",""))))</f>
        <v/>
      </c>
      <c r="F39" s="46" t="str">
        <f>IF(F17="OK",10*LOG10(1/3*(10^(F13/10)+10^(F14/10)+10^(F15/10))),IF(F23="OK",10*LOG10(1/6*(2*10^(MAX(F13,F19)/10)+10^(F14/10)+10^(F15/10)+10^(F20/10)+10^(F21/10))),IF(F29="OK",10*LOG10(1/9*(3*10^(MAX(F13,F19,F25)/10)+10^(F14/10)+10^(F15/10)+10^(F20/10)+10^(F21/10)+10^(F26/10)+10^(F27/10))),IF(AND(ISNUMBER(F28),F28&gt;9),"&gt;9dB",""))))</f>
        <v/>
      </c>
      <c r="G39" s="47" t="str">
        <f>IF(AND(E17="OK",NOT(OR(ISBLANK(G13),ISBLANK(G14),ISBLANK(G15)))),10*LOG10(1/3*(10^(G13/10)+10^(G14/10)+10^(G15/10))),IF(AND(E23="OK",NOT(OR(ISBLANK(G19),ISBLANK(G20),ISBLANK(G21)))),10*LOG10(1/6*(2*10^(MAX(G13,G19)/10)+10^(G14/10)+10^(G15/10)+10^(G20/10)+10^(G21/10))),IF(AND(E29="OK",NOT(OR(ISBLANK(G25),ISBLANK(G26),ISBLANK(G27)))),10*LOG10(1/9*(3*10^(MAX(G13,G19,G25)/10)+10^(G14/10)+10^(G15/10)+10^(G20/10)+10^(G21/10)+10^(G26/10)+10^(G27/10))),IF(AND(ISNUMBER(E28),E28&gt;9),"&gt;9dB",""))))</f>
        <v/>
      </c>
      <c r="H39" s="47" t="str">
        <f>IF(AND(E17="OK",NOT(OR(ISBLANK(H13),ISBLANK(H14),ISBLANK(H15)))),10*LOG10(1/3*(10^(H13/10)+10^(H14/10)+10^(H15/10))),IF(AND(E23="OK",NOT(OR(ISBLANK(H19),ISBLANK(H20),ISBLANK(H21)))),10*LOG10(1/6*(2*10^(MAX(H13,H19)/10)+10^(H14/10)+10^(H15/10)+10^(H20/10)+10^(H21/10))),IF(AND(E29="OK",NOT(OR(ISBLANK(H25),ISBLANK(H26),ISBLANK(H27)))),10*LOG10(1/9*(3*10^(MAX(H13,H19,H25)/10)+10^(H14/10)+10^(H15/10)+10^(H20/10)+10^(H21/10)+10^(H26/10)+10^(H27/10))),IF(AND(ISNUMBER(E28),E28&gt;9),"&gt;9dB",""))))</f>
        <v/>
      </c>
      <c r="I39" s="47" t="str">
        <f>IF(AND(E17="OK",NOT(OR(ISBLANK(I13),ISBLANK(I14),ISBLANK(I15)))),10*LOG10(1/3*(10^(I13/10)+10^(I14/10)+10^(I15/10))),IF(AND(E23="OK",NOT(OR(ISBLANK(I19),ISBLANK(I20),ISBLANK(I21)))),10*LOG10(1/6*(2*10^(MAX(I13,I19)/10)+10^(I14/10)+10^(I15/10)+10^(I20/10)+10^(I21/10))),IF(AND(E29="OK",NOT(OR(ISBLANK(I25),ISBLANK(I26),ISBLANK(I27)))),10*LOG10(1/9*(3*10^(MAX(I13,I19,I25)/10)+10^(I14/10)+10^(I15/10)+10^(I20/10)+10^(I21/10)+10^(I26/10)+10^(I27/10))),IF(AND(ISNUMBER(E28),E28&gt;9),"&gt;9dB",""))))</f>
        <v/>
      </c>
      <c r="J39" s="47" t="str">
        <f>IF(AND(E17="OK",NOT(OR(ISBLANK(J13),ISBLANK(J14),ISBLANK(J15)))),10*LOG10(1/3*(10^(J13/10)+10^(J14/10)+10^(J15/10))),IF(AND(E23="OK",NOT(OR(ISBLANK(J19),ISBLANK(J20),ISBLANK(J21)))),10*LOG10(1/6*(2*10^(MAX(J13,J19)/10)+10^(J14/10)+10^(J15/10)+10^(J20/10)+10^(J21/10))),IF(AND(E29="OK",NOT(OR(ISBLANK(J25),ISBLANK(J26),ISBLANK(J27)))),10*LOG10(1/9*(3*10^(MAX(J13,J19,J25)/10)+10^(J14/10)+10^(J15/10)+10^(J20/10)+10^(J21/10)+10^(J26/10)+10^(J27/10))),IF(AND(ISNUMBER(E28),E28&gt;9),"&gt;9dB",""))))</f>
        <v/>
      </c>
      <c r="K39" s="47" t="str">
        <f>IF(AND(E17="OK",NOT(OR(ISBLANK(K13),ISBLANK(K14),ISBLANK(K15)))),10*LOG10(1/3*(10^(K13/10)+10^(K14/10)+10^(K15/10))),IF(AND(E23="OK",NOT(OR(ISBLANK(K19),ISBLANK(K20),ISBLANK(K21)))),10*LOG10(1/6*(2*10^(MAX(K13,K19)/10)+10^(K14/10)+10^(K15/10)+10^(K20/10)+10^(K21/10))),IF(AND(E29="OK",NOT(OR(ISBLANK(K25),ISBLANK(K26),ISBLANK(K27)))),10*LOG10(1/9*(3*10^(MAX(K13,K19,K25)/10)+10^(K14/10)+10^(K15/10)+10^(K20/10)+10^(K21/10)+10^(K26/10)+10^(K27/10))),IF(AND(ISNUMBER(E28),E28&gt;9),"&gt;9dB",""))))</f>
        <v/>
      </c>
      <c r="L39" s="47" t="str">
        <f>IF(AND(E17="OK",NOT(OR(ISBLANK(L13),ISBLANK(L14),ISBLANK(L15)))),10*LOG10(1/3*(10^(L13/10)+10^(L14/10)+10^(L15/10))),IF(AND(E23="OK",NOT(OR(ISBLANK(L19),ISBLANK(L20),ISBLANK(L21)))),10*LOG10(1/6*(2*10^(MAX(L13,L19)/10)+10^(L14/10)+10^(L15/10)+10^(L20/10)+10^(L21/10))),IF(AND(E29="OK",NOT(OR(ISBLANK(L25),ISBLANK(L26),ISBLANK(L27)))),10*LOG10(1/9*(3*10^(MAX(L13,L19,L25)/10)+10^(L14/10)+10^(L15/10)+10^(L20/10)+10^(L21/10)+10^(L26/10)+10^(L27/10))),IF(AND(ISNUMBER(E28),E28&gt;9),"&gt;9dB",""))))</f>
        <v/>
      </c>
      <c r="M39" s="47" t="str">
        <f>IF(AND(E17="OK",NOT(OR(ISBLANK(M13),ISBLANK(M14),ISBLANK(M15)))),10*LOG10(1/3*(10^(M13/10)+10^(M14/10)+10^(M15/10))),IF(AND(E23="OK",NOT(OR(ISBLANK(M19),ISBLANK(M20),ISBLANK(M21)))),10*LOG10(1/6*(2*10^(MAX(M13,M19)/10)+10^(M14/10)+10^(M15/10)+10^(M20/10)+10^(M21/10))),IF(AND(E29="OK",NOT(OR(ISBLANK(M25),ISBLANK(M26),ISBLANK(M27)))),10*LOG10(1/9*(3*10^(MAX(M13,M19,M25)/10)+10^(M14/10)+10^(M15/10)+10^(M20/10)+10^(M21/10)+10^(M26/10)+10^(M27/10))),IF(AND(ISNUMBER(E28),E28&gt;9),"&gt;9dB",""))))</f>
        <v/>
      </c>
      <c r="N39" s="47" t="str">
        <f>IF(AND(E17="OK",NOT(OR(ISBLANK(N13),ISBLANK(N14),ISBLANK(N15)))),10*LOG10(1/3*(10^(N13/10)+10^(N14/10)+10^(N15/10))),IF(AND(E23="OK",NOT(OR(ISBLANK(N19),ISBLANK(N20),ISBLANK(N21)))),10*LOG10(1/6*(2*10^(MAX(N13,N19)/10)+10^(N14/10)+10^(N15/10)+10^(N20/10)+10^(N21/10))),IF(AND(E29="OK",NOT(OR(ISBLANK(N25),ISBLANK(N26),ISBLANK(N27)))),10*LOG10(1/9*(3*10^(MAX(N13,N19,N25)/10)+10^(N14/10)+10^(N15/10)+10^(N20/10)+10^(N21/10)+10^(N26/10)+10^(N27/10))),IF(AND(ISNUMBER(E28),E28&gt;9),"&gt;9dB",""))))</f>
        <v/>
      </c>
      <c r="O39" s="48" t="str">
        <f>IF(AND(E17="OK",NOT(OR(ISBLANK(O13),ISBLANK(O14),ISBLANK(O15)))),10*LOG10(1/3*(10^(O13/10)+10^(O14/10)+10^(O15/10))),IF(AND(E23="OK",NOT(OR(ISBLANK(O19),ISBLANK(O20),ISBLANK(O21)))),10*LOG10(1/6*(2*10^(MAX(O13,O19)/10)+10^(O14/10)+10^(O15/10)+10^(O20/10)+10^(O21/10))),IF(AND(E29="OK",NOT(OR(ISBLANK(O25),ISBLANK(O26),ISBLANK(O27)))),10*LOG10(1/9*(3*10^(MAX(O13,O19,O25)/10)+10^(O14/10)+10^(O15/10)+10^(O20/10)+10^(O21/10)+10^(O26/10)+10^(O27/10))),IF(AND(ISNUMBER(E28),E28&gt;9),"&gt;9dB",""))))</f>
        <v/>
      </c>
    </row>
    <row r="40" spans="2:15" ht="16.5" thickTop="1" thickBot="1" x14ac:dyDescent="0.3">
      <c r="B40" s="30"/>
      <c r="C40" s="31"/>
      <c r="D40" s="31"/>
      <c r="E40" s="31"/>
      <c r="F40" s="31"/>
      <c r="G40" s="31"/>
      <c r="H40" s="31"/>
      <c r="I40" s="31"/>
      <c r="J40" s="31"/>
      <c r="K40" s="31"/>
      <c r="L40" s="31"/>
      <c r="M40" s="31"/>
      <c r="N40" s="31"/>
      <c r="O40" s="32"/>
    </row>
    <row r="41" spans="2:15" x14ac:dyDescent="0.25">
      <c r="B41" s="22"/>
      <c r="C41" s="22"/>
      <c r="D41" s="22"/>
      <c r="E41" s="22"/>
      <c r="F41" s="22"/>
      <c r="G41" s="22"/>
      <c r="H41" s="22"/>
      <c r="I41" s="22"/>
      <c r="J41" s="22"/>
      <c r="K41" s="22"/>
      <c r="L41" s="22"/>
      <c r="M41" s="22"/>
      <c r="N41" s="22"/>
      <c r="O41" s="22"/>
    </row>
    <row r="42" spans="2:15" ht="15.75" thickBot="1" x14ac:dyDescent="0.3"/>
    <row r="43" spans="2:15" ht="18" x14ac:dyDescent="0.35">
      <c r="B43" s="33"/>
      <c r="C43" s="19"/>
      <c r="D43" s="34" t="s">
        <v>21</v>
      </c>
      <c r="E43" s="34" t="s">
        <v>22</v>
      </c>
      <c r="F43" s="34"/>
      <c r="G43" s="34" t="s">
        <v>23</v>
      </c>
      <c r="H43" s="34" t="s">
        <v>32</v>
      </c>
      <c r="I43" s="34" t="s">
        <v>25</v>
      </c>
      <c r="J43" s="34" t="s">
        <v>26</v>
      </c>
      <c r="K43" s="34" t="s">
        <v>27</v>
      </c>
      <c r="L43" s="34" t="s">
        <v>28</v>
      </c>
      <c r="M43" s="34" t="s">
        <v>29</v>
      </c>
      <c r="N43" s="34" t="s">
        <v>30</v>
      </c>
      <c r="O43" s="35" t="s">
        <v>31</v>
      </c>
    </row>
    <row r="44" spans="2:15" x14ac:dyDescent="0.25">
      <c r="B44" s="24" t="s">
        <v>35</v>
      </c>
      <c r="C44" s="22" t="s">
        <v>19</v>
      </c>
      <c r="D44" s="10"/>
      <c r="E44" s="10"/>
      <c r="F44" s="37"/>
      <c r="G44" s="10"/>
      <c r="H44" s="10"/>
      <c r="I44" s="10"/>
      <c r="J44" s="10"/>
      <c r="K44" s="10"/>
      <c r="L44" s="10"/>
      <c r="M44" s="10"/>
      <c r="N44" s="10"/>
      <c r="O44" s="11"/>
    </row>
    <row r="45" spans="2:15" x14ac:dyDescent="0.25">
      <c r="B45" s="21"/>
      <c r="C45" s="22" t="s">
        <v>10</v>
      </c>
      <c r="D45" s="10"/>
      <c r="E45" s="10"/>
      <c r="F45" s="37"/>
      <c r="G45" s="10"/>
      <c r="H45" s="10"/>
      <c r="I45" s="10"/>
      <c r="J45" s="10"/>
      <c r="K45" s="10"/>
      <c r="L45" s="10"/>
      <c r="M45" s="10"/>
      <c r="N45" s="10"/>
      <c r="O45" s="11"/>
    </row>
    <row r="46" spans="2:15" x14ac:dyDescent="0.25">
      <c r="B46" s="21"/>
      <c r="C46" s="22" t="s">
        <v>12</v>
      </c>
      <c r="D46" s="14"/>
      <c r="E46" s="14"/>
      <c r="F46" s="37"/>
      <c r="G46" s="14"/>
      <c r="H46" s="14"/>
      <c r="I46" s="14"/>
      <c r="J46" s="14"/>
      <c r="K46" s="14"/>
      <c r="L46" s="14"/>
      <c r="M46" s="14"/>
      <c r="N46" s="14"/>
      <c r="O46" s="15"/>
    </row>
    <row r="47" spans="2:15" x14ac:dyDescent="0.25">
      <c r="B47" s="21"/>
      <c r="C47" s="22" t="s">
        <v>9</v>
      </c>
      <c r="D47" s="49" t="str">
        <f>IF(OR(ISBLANK(D44),ISBLANK(D45),ISBLANK(D46)),"",10*LOG10(1/3*(10^(D44/10)+10^(D45/10)+10^(D46/10))))</f>
        <v/>
      </c>
      <c r="E47" s="49" t="str">
        <f>IF(OR(ISBLANK(E44),ISBLANK(E45),ISBLANK(E46)),"",10*LOG10(1/3*(10^(E44/10)+10^(E45/10)+10^(E46/10))))</f>
        <v/>
      </c>
      <c r="F47" s="22"/>
      <c r="G47" s="49" t="str">
        <f>IF(OR(ISBLANK(G44),ISBLANK(G45),ISBLANK(G46)),"",10*LOG10(1/3*(10^(G44/10)+10^(G45/10)+10^(G46/10))))</f>
        <v/>
      </c>
      <c r="H47" s="49" t="str">
        <f t="shared" ref="H47:O47" si="0">IF(OR(ISBLANK(H44),ISBLANK(H45),ISBLANK(H46)),"",10*LOG10(1/3*(10^(H44/10)+10^(H45/10)+10^(H46/10))))</f>
        <v/>
      </c>
      <c r="I47" s="49" t="str">
        <f t="shared" si="0"/>
        <v/>
      </c>
      <c r="J47" s="49" t="str">
        <f t="shared" si="0"/>
        <v/>
      </c>
      <c r="K47" s="49" t="str">
        <f t="shared" si="0"/>
        <v/>
      </c>
      <c r="L47" s="49" t="str">
        <f t="shared" si="0"/>
        <v/>
      </c>
      <c r="M47" s="49" t="str">
        <f t="shared" si="0"/>
        <v/>
      </c>
      <c r="N47" s="49" t="str">
        <f t="shared" si="0"/>
        <v/>
      </c>
      <c r="O47" s="50" t="str">
        <f t="shared" si="0"/>
        <v/>
      </c>
    </row>
    <row r="48" spans="2:15" x14ac:dyDescent="0.25">
      <c r="B48" s="21"/>
      <c r="C48" s="22"/>
      <c r="D48" s="22"/>
      <c r="E48" s="22"/>
      <c r="F48" s="22"/>
      <c r="G48" s="22"/>
      <c r="H48" s="22"/>
      <c r="I48" s="22"/>
      <c r="J48" s="22"/>
      <c r="K48" s="22"/>
      <c r="L48" s="22"/>
      <c r="M48" s="22"/>
      <c r="N48" s="22"/>
      <c r="O48" s="28"/>
    </row>
    <row r="49" spans="2:15" x14ac:dyDescent="0.25">
      <c r="B49" s="21" t="s">
        <v>40</v>
      </c>
      <c r="C49" s="22"/>
      <c r="D49" s="51" t="str">
        <f>IF(AND(ISNUMBER(D39),ISNUMBER(D47)),IF((D39-D47)&gt;4,"&gt;4","&lt;4"),"")</f>
        <v/>
      </c>
      <c r="E49" s="51" t="str">
        <f>IF(AND(ISNUMBER(E39),ISNUMBER(E47)),IF((E39-E47)&gt;4,"&gt;4","&lt;4"),"")</f>
        <v/>
      </c>
      <c r="F49" s="22"/>
      <c r="G49" s="51" t="str">
        <f>IF(AND(ISNUMBER(G39),ISNUMBER(G47)),IF((G39-G47)&gt;4,"&gt;4","&lt;4"),"")</f>
        <v/>
      </c>
      <c r="H49" s="51" t="str">
        <f t="shared" ref="H49:O49" si="1">IF(AND(ISNUMBER(H39),ISNUMBER(H47)),IF((H39-H47)&gt;4,"&gt;4","&lt;4"),"")</f>
        <v/>
      </c>
      <c r="I49" s="51" t="str">
        <f t="shared" si="1"/>
        <v/>
      </c>
      <c r="J49" s="51" t="str">
        <f t="shared" si="1"/>
        <v/>
      </c>
      <c r="K49" s="51" t="str">
        <f t="shared" si="1"/>
        <v/>
      </c>
      <c r="L49" s="51" t="str">
        <f t="shared" si="1"/>
        <v/>
      </c>
      <c r="M49" s="51" t="str">
        <f t="shared" si="1"/>
        <v/>
      </c>
      <c r="N49" s="51" t="str">
        <f t="shared" si="1"/>
        <v/>
      </c>
      <c r="O49" s="52" t="str">
        <f t="shared" si="1"/>
        <v/>
      </c>
    </row>
    <row r="50" spans="2:15" ht="15.75" thickBot="1" x14ac:dyDescent="0.3">
      <c r="B50" s="30"/>
      <c r="C50" s="31"/>
      <c r="D50" s="31"/>
      <c r="E50" s="31"/>
      <c r="F50" s="31"/>
      <c r="G50" s="31"/>
      <c r="H50" s="31"/>
      <c r="I50" s="31"/>
      <c r="J50" s="31"/>
      <c r="K50" s="31"/>
      <c r="L50" s="31"/>
      <c r="M50" s="31"/>
      <c r="N50" s="31"/>
      <c r="O50" s="32"/>
    </row>
  </sheetData>
  <conditionalFormatting sqref="D17:E17 G17:O17">
    <cfRule type="containsText" dxfId="75" priority="78" operator="containsText" text="Ja">
      <formula>NOT(ISERROR(SEARCH("Ja",D17)))</formula>
    </cfRule>
  </conditionalFormatting>
  <conditionalFormatting sqref="D17:E17 G17:O17">
    <cfRule type="containsText" dxfId="74" priority="77" operator="containsText" text="OK">
      <formula>NOT(ISERROR(SEARCH("OK",D17)))</formula>
    </cfRule>
  </conditionalFormatting>
  <conditionalFormatting sqref="E17 G17:O17">
    <cfRule type="containsText" dxfId="73" priority="76" operator="containsText" text="OK">
      <formula>NOT(ISERROR(SEARCH("OK",E17)))</formula>
    </cfRule>
  </conditionalFormatting>
  <conditionalFormatting sqref="D17">
    <cfRule type="containsText" dxfId="72" priority="69" operator="containsText" text="OBS&gt;9dB">
      <formula>NOT(ISERROR(SEARCH("OBS&gt;9dB",D17)))</formula>
    </cfRule>
  </conditionalFormatting>
  <conditionalFormatting sqref="E17">
    <cfRule type="containsText" dxfId="71" priority="68" operator="containsText" text="OBS&gt;9dB">
      <formula>NOT(ISERROR(SEARCH("OBS&gt;9dB",E17)))</formula>
    </cfRule>
  </conditionalFormatting>
  <conditionalFormatting sqref="G17">
    <cfRule type="containsText" dxfId="70" priority="66" operator="containsText" text="OBS&gt;9dB">
      <formula>NOT(ISERROR(SEARCH("OBS&gt;9dB",G17)))</formula>
    </cfRule>
  </conditionalFormatting>
  <conditionalFormatting sqref="H17">
    <cfRule type="containsText" dxfId="69" priority="65" operator="containsText" text="OBS&gt;9dB">
      <formula>NOT(ISERROR(SEARCH("OBS&gt;9dB",H17)))</formula>
    </cfRule>
  </conditionalFormatting>
  <conditionalFormatting sqref="I17">
    <cfRule type="containsText" dxfId="68" priority="64" operator="containsText" text="OBS&gt;9dB">
      <formula>NOT(ISERROR(SEARCH("OBS&gt;9dB",I17)))</formula>
    </cfRule>
  </conditionalFormatting>
  <conditionalFormatting sqref="J17">
    <cfRule type="containsText" dxfId="67" priority="63" operator="containsText" text="OBS&gt;9dB">
      <formula>NOT(ISERROR(SEARCH("OBS&gt;9dB",J17)))</formula>
    </cfRule>
  </conditionalFormatting>
  <conditionalFormatting sqref="K17">
    <cfRule type="containsText" dxfId="66" priority="62" operator="containsText" text="OBS&gt;9dB">
      <formula>NOT(ISERROR(SEARCH("OBS&gt;9dB",K17)))</formula>
    </cfRule>
  </conditionalFormatting>
  <conditionalFormatting sqref="L17">
    <cfRule type="containsText" dxfId="65" priority="61" operator="containsText" text="OBS&gt;9dB">
      <formula>NOT(ISERROR(SEARCH("OBS&gt;9dB",L17)))</formula>
    </cfRule>
  </conditionalFormatting>
  <conditionalFormatting sqref="M17">
    <cfRule type="containsText" dxfId="64" priority="60" operator="containsText" text="OBS&gt;9dB">
      <formula>NOT(ISERROR(SEARCH("OBS&gt;9dB",M17)))</formula>
    </cfRule>
  </conditionalFormatting>
  <conditionalFormatting sqref="N17">
    <cfRule type="containsText" dxfId="63" priority="59" operator="containsText" text="OBS&gt;9dB">
      <formula>NOT(ISERROR(SEARCH("OBS&gt;9dB",N17)))</formula>
    </cfRule>
  </conditionalFormatting>
  <conditionalFormatting sqref="O17">
    <cfRule type="containsText" dxfId="62" priority="58" operator="containsText" text="OBS&gt;9dB">
      <formula>NOT(ISERROR(SEARCH("OBS&gt;9dB",O17)))</formula>
    </cfRule>
  </conditionalFormatting>
  <conditionalFormatting sqref="D23:E23 G23:O23">
    <cfRule type="containsText" dxfId="61" priority="57" operator="containsText" text="Ja">
      <formula>NOT(ISERROR(SEARCH("Ja",D23)))</formula>
    </cfRule>
  </conditionalFormatting>
  <conditionalFormatting sqref="D23:E23 G23:O23">
    <cfRule type="containsText" dxfId="60" priority="56" operator="containsText" text="OK">
      <formula>NOT(ISERROR(SEARCH("OK",D23)))</formula>
    </cfRule>
  </conditionalFormatting>
  <conditionalFormatting sqref="E23 G23:O23">
    <cfRule type="containsText" dxfId="59" priority="55" operator="containsText" text="OK">
      <formula>NOT(ISERROR(SEARCH("OK",E23)))</formula>
    </cfRule>
  </conditionalFormatting>
  <conditionalFormatting sqref="D23">
    <cfRule type="containsText" dxfId="58" priority="54" operator="containsText" text="OBS&gt;9dB">
      <formula>NOT(ISERROR(SEARCH("OBS&gt;9dB",D23)))</formula>
    </cfRule>
  </conditionalFormatting>
  <conditionalFormatting sqref="E23">
    <cfRule type="containsText" dxfId="57" priority="53" operator="containsText" text="OBS&gt;9dB">
      <formula>NOT(ISERROR(SEARCH("OBS&gt;9dB",E23)))</formula>
    </cfRule>
  </conditionalFormatting>
  <conditionalFormatting sqref="G23">
    <cfRule type="containsText" dxfId="56" priority="51" operator="containsText" text="OBS&gt;9dB">
      <formula>NOT(ISERROR(SEARCH("OBS&gt;9dB",G23)))</formula>
    </cfRule>
  </conditionalFormatting>
  <conditionalFormatting sqref="H23">
    <cfRule type="containsText" dxfId="55" priority="50" operator="containsText" text="OBS&gt;9dB">
      <formula>NOT(ISERROR(SEARCH("OBS&gt;9dB",H23)))</formula>
    </cfRule>
  </conditionalFormatting>
  <conditionalFormatting sqref="I23">
    <cfRule type="containsText" dxfId="54" priority="49" operator="containsText" text="OBS&gt;9dB">
      <formula>NOT(ISERROR(SEARCH("OBS&gt;9dB",I23)))</formula>
    </cfRule>
  </conditionalFormatting>
  <conditionalFormatting sqref="J23">
    <cfRule type="containsText" dxfId="53" priority="48" operator="containsText" text="OBS&gt;9dB">
      <formula>NOT(ISERROR(SEARCH("OBS&gt;9dB",J23)))</formula>
    </cfRule>
  </conditionalFormatting>
  <conditionalFormatting sqref="K23">
    <cfRule type="containsText" dxfId="52" priority="47" operator="containsText" text="OBS&gt;9dB">
      <formula>NOT(ISERROR(SEARCH("OBS&gt;9dB",K23)))</formula>
    </cfRule>
  </conditionalFormatting>
  <conditionalFormatting sqref="L23">
    <cfRule type="containsText" dxfId="51" priority="46" operator="containsText" text="OBS&gt;9dB">
      <formula>NOT(ISERROR(SEARCH("OBS&gt;9dB",L23)))</formula>
    </cfRule>
  </conditionalFormatting>
  <conditionalFormatting sqref="M23">
    <cfRule type="containsText" dxfId="50" priority="45" operator="containsText" text="OBS&gt;9dB">
      <formula>NOT(ISERROR(SEARCH("OBS&gt;9dB",M23)))</formula>
    </cfRule>
  </conditionalFormatting>
  <conditionalFormatting sqref="N23">
    <cfRule type="containsText" dxfId="49" priority="44" operator="containsText" text="OBS&gt;9dB">
      <formula>NOT(ISERROR(SEARCH("OBS&gt;9dB",N23)))</formula>
    </cfRule>
  </conditionalFormatting>
  <conditionalFormatting sqref="O23">
    <cfRule type="containsText" dxfId="48" priority="43" operator="containsText" text="OBS&gt;9dB">
      <formula>NOT(ISERROR(SEARCH("OBS&gt;9dB",O23)))</formula>
    </cfRule>
  </conditionalFormatting>
  <conditionalFormatting sqref="D29:E29 G29:O29">
    <cfRule type="containsText" dxfId="47" priority="42" operator="containsText" text="Ja">
      <formula>NOT(ISERROR(SEARCH("Ja",D29)))</formula>
    </cfRule>
  </conditionalFormatting>
  <conditionalFormatting sqref="D29:E29 G29:O29">
    <cfRule type="containsText" dxfId="46" priority="41" operator="containsText" text="OK">
      <formula>NOT(ISERROR(SEARCH("OK",D29)))</formula>
    </cfRule>
  </conditionalFormatting>
  <conditionalFormatting sqref="E29 G29:O29">
    <cfRule type="containsText" dxfId="45" priority="40" operator="containsText" text="OK">
      <formula>NOT(ISERROR(SEARCH("OK",E29)))</formula>
    </cfRule>
  </conditionalFormatting>
  <conditionalFormatting sqref="D29">
    <cfRule type="containsText" dxfId="44" priority="39" operator="containsText" text="OBS&gt;9dB">
      <formula>NOT(ISERROR(SEARCH("OBS&gt;9dB",D29)))</formula>
    </cfRule>
  </conditionalFormatting>
  <conditionalFormatting sqref="E29">
    <cfRule type="containsText" dxfId="43" priority="38" operator="containsText" text="OBS&gt;9dB">
      <formula>NOT(ISERROR(SEARCH("OBS&gt;9dB",E29)))</formula>
    </cfRule>
  </conditionalFormatting>
  <conditionalFormatting sqref="K29">
    <cfRule type="containsText" dxfId="42" priority="32" operator="containsText" text="OBS&gt;9dB">
      <formula>NOT(ISERROR(SEARCH("OBS&gt;9dB",K29)))</formula>
    </cfRule>
  </conditionalFormatting>
  <conditionalFormatting sqref="G29">
    <cfRule type="containsText" dxfId="41" priority="36" operator="containsText" text="OBS&gt;9dB">
      <formula>NOT(ISERROR(SEARCH("OBS&gt;9dB",G29)))</formula>
    </cfRule>
  </conditionalFormatting>
  <conditionalFormatting sqref="H29">
    <cfRule type="containsText" dxfId="40" priority="35" operator="containsText" text="OBS&gt;9dB">
      <formula>NOT(ISERROR(SEARCH("OBS&gt;9dB",H29)))</formula>
    </cfRule>
  </conditionalFormatting>
  <conditionalFormatting sqref="I29">
    <cfRule type="containsText" dxfId="39" priority="34" operator="containsText" text="OBS&gt;9dB">
      <formula>NOT(ISERROR(SEARCH("OBS&gt;9dB",I29)))</formula>
    </cfRule>
  </conditionalFormatting>
  <conditionalFormatting sqref="J29">
    <cfRule type="containsText" dxfId="38" priority="33" operator="containsText" text="OBS&gt;9dB">
      <formula>NOT(ISERROR(SEARCH("OBS&gt;9dB",J29)))</formula>
    </cfRule>
  </conditionalFormatting>
  <conditionalFormatting sqref="L29">
    <cfRule type="containsText" dxfId="37" priority="31" operator="containsText" text="OBS&gt;9dB">
      <formula>NOT(ISERROR(SEARCH("OBS&gt;9dB",L29)))</formula>
    </cfRule>
  </conditionalFormatting>
  <conditionalFormatting sqref="M29">
    <cfRule type="containsText" dxfId="36" priority="30" operator="containsText" text="OBS&gt;9dB">
      <formula>NOT(ISERROR(SEARCH("OBS&gt;9dB",M29)))</formula>
    </cfRule>
  </conditionalFormatting>
  <conditionalFormatting sqref="N29">
    <cfRule type="containsText" dxfId="35" priority="29" operator="containsText" text="OBS&gt;9dB">
      <formula>NOT(ISERROR(SEARCH("OBS&gt;9dB",N29)))</formula>
    </cfRule>
  </conditionalFormatting>
  <conditionalFormatting sqref="O29">
    <cfRule type="containsText" dxfId="34" priority="28" operator="containsText" text="OBS&gt;9dB">
      <formula>NOT(ISERROR(SEARCH("OBS&gt;9dB",O29)))</formula>
    </cfRule>
  </conditionalFormatting>
  <conditionalFormatting sqref="E17">
    <cfRule type="containsText" dxfId="33" priority="27" operator="containsText" text="OBS&gt;9dB">
      <formula>NOT(ISERROR(SEARCH("OBS&gt;9dB",E17)))</formula>
    </cfRule>
  </conditionalFormatting>
  <conditionalFormatting sqref="E23">
    <cfRule type="containsText" dxfId="32" priority="26" operator="containsText" text="OBS&gt;9dB">
      <formula>NOT(ISERROR(SEARCH("OBS&gt;9dB",E23)))</formula>
    </cfRule>
  </conditionalFormatting>
  <conditionalFormatting sqref="E29">
    <cfRule type="containsText" dxfId="31" priority="25" operator="containsText" text="OBS&gt;9dB">
      <formula>NOT(ISERROR(SEARCH("OBS&gt;9dB",E29)))</formula>
    </cfRule>
  </conditionalFormatting>
  <conditionalFormatting sqref="D39">
    <cfRule type="containsText" dxfId="30" priority="24" operator="containsText" text="Ja">
      <formula>NOT(ISERROR(SEARCH("Ja",D39)))</formula>
    </cfRule>
  </conditionalFormatting>
  <conditionalFormatting sqref="D39">
    <cfRule type="containsText" dxfId="29" priority="23" operator="containsText" text="OK">
      <formula>NOT(ISERROR(SEARCH("OK",D39)))</formula>
    </cfRule>
  </conditionalFormatting>
  <conditionalFormatting sqref="D39">
    <cfRule type="containsText" dxfId="28" priority="22" operator="containsText" text="OBS&gt;9dB">
      <formula>NOT(ISERROR(SEARCH("OBS&gt;9dB",D39)))</formula>
    </cfRule>
  </conditionalFormatting>
  <conditionalFormatting sqref="D49:E49">
    <cfRule type="containsText" dxfId="27" priority="20" operator="containsText" text="&lt;4">
      <formula>NOT(ISERROR(SEARCH("&lt;4",D49)))</formula>
    </cfRule>
    <cfRule type="containsText" dxfId="26" priority="21" operator="containsText" text="&gt;4">
      <formula>NOT(ISERROR(SEARCH("&gt;4",D49)))</formula>
    </cfRule>
  </conditionalFormatting>
  <conditionalFormatting sqref="G49:O49">
    <cfRule type="containsText" dxfId="25" priority="16" operator="containsText" text="&lt;4">
      <formula>NOT(ISERROR(SEARCH("&lt;4",G49)))</formula>
    </cfRule>
    <cfRule type="containsText" dxfId="24" priority="17" operator="containsText" text="&gt;4">
      <formula>NOT(ISERROR(SEARCH("&gt;4",G49)))</formula>
    </cfRule>
  </conditionalFormatting>
  <conditionalFormatting sqref="F17">
    <cfRule type="containsText" dxfId="23" priority="15" operator="containsText" text="Ja">
      <formula>NOT(ISERROR(SEARCH("Ja",F17)))</formula>
    </cfRule>
  </conditionalFormatting>
  <conditionalFormatting sqref="F17">
    <cfRule type="containsText" dxfId="22" priority="14" operator="containsText" text="OK">
      <formula>NOT(ISERROR(SEARCH("OK",F17)))</formula>
    </cfRule>
  </conditionalFormatting>
  <conditionalFormatting sqref="F17">
    <cfRule type="containsText" dxfId="21" priority="13" operator="containsText" text="OK">
      <formula>NOT(ISERROR(SEARCH("OK",F17)))</formula>
    </cfRule>
  </conditionalFormatting>
  <conditionalFormatting sqref="F17">
    <cfRule type="containsText" dxfId="20" priority="12" operator="containsText" text="OBS&gt;9dB">
      <formula>NOT(ISERROR(SEARCH("OBS&gt;9dB",F17)))</formula>
    </cfRule>
  </conditionalFormatting>
  <conditionalFormatting sqref="F17">
    <cfRule type="containsText" dxfId="19" priority="11" operator="containsText" text="OBS&gt;9dB">
      <formula>NOT(ISERROR(SEARCH("OBS&gt;9dB",F17)))</formula>
    </cfRule>
  </conditionalFormatting>
  <conditionalFormatting sqref="F23">
    <cfRule type="containsText" dxfId="18" priority="10" operator="containsText" text="Ja">
      <formula>NOT(ISERROR(SEARCH("Ja",F23)))</formula>
    </cfRule>
  </conditionalFormatting>
  <conditionalFormatting sqref="F23">
    <cfRule type="containsText" dxfId="17" priority="9" operator="containsText" text="OK">
      <formula>NOT(ISERROR(SEARCH("OK",F23)))</formula>
    </cfRule>
  </conditionalFormatting>
  <conditionalFormatting sqref="F23">
    <cfRule type="containsText" dxfId="16" priority="8" operator="containsText" text="OK">
      <formula>NOT(ISERROR(SEARCH("OK",F23)))</formula>
    </cfRule>
  </conditionalFormatting>
  <conditionalFormatting sqref="F23">
    <cfRule type="containsText" dxfId="15" priority="7" operator="containsText" text="OBS&gt;9dB">
      <formula>NOT(ISERROR(SEARCH("OBS&gt;9dB",F23)))</formula>
    </cfRule>
  </conditionalFormatting>
  <conditionalFormatting sqref="F23">
    <cfRule type="containsText" dxfId="14" priority="6" operator="containsText" text="OBS&gt;9dB">
      <formula>NOT(ISERROR(SEARCH("OBS&gt;9dB",F23)))</formula>
    </cfRule>
  </conditionalFormatting>
  <conditionalFormatting sqref="F29">
    <cfRule type="containsText" dxfId="13" priority="5" operator="containsText" text="Ja">
      <formula>NOT(ISERROR(SEARCH("Ja",F29)))</formula>
    </cfRule>
  </conditionalFormatting>
  <conditionalFormatting sqref="F29">
    <cfRule type="containsText" dxfId="12" priority="4" operator="containsText" text="OK">
      <formula>NOT(ISERROR(SEARCH("OK",F29)))</formula>
    </cfRule>
  </conditionalFormatting>
  <conditionalFormatting sqref="F29">
    <cfRule type="containsText" dxfId="11" priority="3" operator="containsText" text="OK">
      <formula>NOT(ISERROR(SEARCH("OK",F29)))</formula>
    </cfRule>
  </conditionalFormatting>
  <conditionalFormatting sqref="F29">
    <cfRule type="containsText" dxfId="10" priority="2" operator="containsText" text="OBS&gt;9dB">
      <formula>NOT(ISERROR(SEARCH("OBS&gt;9dB",F29)))</formula>
    </cfRule>
  </conditionalFormatting>
  <conditionalFormatting sqref="F29">
    <cfRule type="containsText" dxfId="9" priority="1" operator="containsText" text="OBS&gt;9dB">
      <formula>NOT(ISERROR(SEARCH("OBS&gt;9dB",F29)))</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zoomScale="200" zoomScaleNormal="200" workbookViewId="0"/>
  </sheetViews>
  <sheetFormatPr defaultRowHeight="15" x14ac:dyDescent="0.25"/>
  <cols>
    <col min="1" max="1" width="9.7109375" bestFit="1" customWidth="1"/>
    <col min="2" max="2" width="15.140625" bestFit="1" customWidth="1"/>
    <col min="3" max="14" width="6.7109375" customWidth="1"/>
  </cols>
  <sheetData>
    <row r="1" spans="1:14" ht="18" x14ac:dyDescent="0.35">
      <c r="C1" s="6" t="s">
        <v>21</v>
      </c>
      <c r="D1" s="7" t="s">
        <v>22</v>
      </c>
      <c r="E1" s="6" t="s">
        <v>20</v>
      </c>
      <c r="F1" s="6" t="s">
        <v>23</v>
      </c>
      <c r="G1" s="8" t="s">
        <v>24</v>
      </c>
      <c r="H1" s="6" t="s">
        <v>25</v>
      </c>
      <c r="I1" s="6" t="s">
        <v>26</v>
      </c>
      <c r="J1" s="6" t="s">
        <v>27</v>
      </c>
      <c r="K1" s="6" t="s">
        <v>28</v>
      </c>
      <c r="L1" s="6" t="s">
        <v>29</v>
      </c>
      <c r="M1" s="6" t="s">
        <v>30</v>
      </c>
      <c r="N1" s="6" t="s">
        <v>31</v>
      </c>
    </row>
    <row r="2" spans="1:14" x14ac:dyDescent="0.25">
      <c r="A2" t="s">
        <v>0</v>
      </c>
      <c r="B2" t="s">
        <v>11</v>
      </c>
      <c r="C2" s="1"/>
      <c r="D2" s="1"/>
      <c r="E2" s="1"/>
      <c r="F2" s="1"/>
      <c r="G2" s="1"/>
      <c r="H2" s="1"/>
      <c r="I2" s="1"/>
      <c r="J2" s="1"/>
      <c r="K2" s="1"/>
      <c r="L2" s="1"/>
      <c r="M2" s="1"/>
      <c r="N2" s="1"/>
    </row>
    <row r="3" spans="1:14" x14ac:dyDescent="0.25">
      <c r="B3" t="s">
        <v>10</v>
      </c>
      <c r="C3" s="1"/>
      <c r="D3" s="1"/>
      <c r="E3" s="1"/>
      <c r="F3" s="1"/>
      <c r="G3" s="1"/>
      <c r="H3" s="1"/>
      <c r="I3" s="1"/>
      <c r="J3" s="1"/>
      <c r="K3" s="1"/>
      <c r="L3" s="1"/>
      <c r="M3" s="1"/>
      <c r="N3" s="1"/>
    </row>
    <row r="4" spans="1:14" ht="15.75" thickBot="1" x14ac:dyDescent="0.3">
      <c r="B4" t="s">
        <v>12</v>
      </c>
      <c r="C4" s="3"/>
      <c r="D4" s="3"/>
      <c r="E4" s="3"/>
      <c r="F4" s="3"/>
      <c r="G4" s="3"/>
      <c r="H4" s="3"/>
      <c r="I4" s="3"/>
      <c r="J4" s="3"/>
      <c r="K4" s="3"/>
      <c r="L4" s="3"/>
      <c r="M4" s="3"/>
      <c r="N4" s="3"/>
    </row>
    <row r="5" spans="1:14" ht="15.75" thickTop="1" x14ac:dyDescent="0.25">
      <c r="B5" t="s">
        <v>2</v>
      </c>
      <c r="C5" s="2"/>
      <c r="D5" s="2"/>
      <c r="E5" s="2"/>
      <c r="F5" s="2"/>
      <c r="G5" s="2"/>
      <c r="H5" s="2"/>
      <c r="I5" s="2"/>
      <c r="J5" s="2"/>
      <c r="K5" s="2"/>
      <c r="L5" s="2"/>
      <c r="M5" s="2"/>
      <c r="N5" s="2"/>
    </row>
    <row r="6" spans="1:14" x14ac:dyDescent="0.25">
      <c r="A6" t="s">
        <v>5</v>
      </c>
      <c r="B6" t="s">
        <v>3</v>
      </c>
      <c r="C6" s="1"/>
      <c r="D6" s="1"/>
      <c r="E6" s="1"/>
      <c r="F6" s="1"/>
      <c r="G6" s="1"/>
      <c r="H6" s="1"/>
      <c r="I6" s="1"/>
      <c r="J6" s="1"/>
      <c r="K6" s="1"/>
      <c r="L6" s="1"/>
      <c r="M6" s="1"/>
      <c r="N6" s="1"/>
    </row>
    <row r="8" spans="1:14" x14ac:dyDescent="0.25">
      <c r="A8" t="s">
        <v>1</v>
      </c>
      <c r="B8" t="s">
        <v>13</v>
      </c>
      <c r="C8" s="1"/>
      <c r="D8" s="1"/>
      <c r="E8" s="1"/>
      <c r="F8" s="1"/>
      <c r="G8" s="1"/>
      <c r="H8" s="1"/>
      <c r="I8" s="1"/>
      <c r="J8" s="1"/>
      <c r="K8" s="1"/>
      <c r="L8" s="1"/>
      <c r="M8" s="1"/>
      <c r="N8" s="1"/>
    </row>
    <row r="9" spans="1:14" x14ac:dyDescent="0.25">
      <c r="B9" t="s">
        <v>14</v>
      </c>
      <c r="C9" s="1"/>
      <c r="D9" s="1"/>
      <c r="E9" s="1"/>
      <c r="F9" s="1"/>
      <c r="G9" s="1"/>
      <c r="H9" s="1"/>
      <c r="I9" s="1"/>
      <c r="J9" s="1"/>
      <c r="K9" s="1"/>
      <c r="L9" s="1"/>
      <c r="M9" s="1"/>
      <c r="N9" s="1"/>
    </row>
    <row r="10" spans="1:14" ht="15.75" thickBot="1" x14ac:dyDescent="0.3">
      <c r="B10" t="s">
        <v>15</v>
      </c>
      <c r="C10" s="3"/>
      <c r="D10" s="3"/>
      <c r="E10" s="3"/>
      <c r="F10" s="3"/>
      <c r="G10" s="3"/>
      <c r="H10" s="3"/>
      <c r="I10" s="3"/>
      <c r="J10" s="3"/>
      <c r="K10" s="3"/>
      <c r="L10" s="3"/>
      <c r="M10" s="3"/>
      <c r="N10" s="3"/>
    </row>
    <row r="11" spans="1:14" ht="15.75" thickTop="1" x14ac:dyDescent="0.25">
      <c r="B11" t="s">
        <v>2</v>
      </c>
      <c r="C11" s="2"/>
      <c r="D11" s="2"/>
      <c r="E11" s="2"/>
      <c r="F11" s="2"/>
      <c r="G11" s="2"/>
      <c r="H11" s="2"/>
      <c r="I11" s="2"/>
      <c r="J11" s="2"/>
      <c r="K11" s="2"/>
      <c r="L11" s="2"/>
      <c r="M11" s="2"/>
      <c r="N11" s="2"/>
    </row>
    <row r="12" spans="1:14" x14ac:dyDescent="0.25">
      <c r="A12" t="s">
        <v>6</v>
      </c>
      <c r="B12" t="s">
        <v>3</v>
      </c>
      <c r="C12" s="1"/>
      <c r="D12" s="1"/>
      <c r="E12" s="1"/>
      <c r="F12" s="1"/>
      <c r="G12" s="1"/>
      <c r="H12" s="1"/>
      <c r="I12" s="1"/>
      <c r="J12" s="1"/>
      <c r="K12" s="1"/>
      <c r="L12" s="1"/>
      <c r="M12" s="1"/>
      <c r="N12" s="1"/>
    </row>
    <row r="14" spans="1:14" x14ac:dyDescent="0.25">
      <c r="A14" t="s">
        <v>4</v>
      </c>
      <c r="B14" t="s">
        <v>16</v>
      </c>
      <c r="C14" s="1"/>
      <c r="D14" s="1"/>
      <c r="E14" s="1"/>
      <c r="F14" s="1"/>
      <c r="G14" s="1"/>
      <c r="H14" s="1"/>
      <c r="I14" s="1"/>
      <c r="J14" s="1"/>
      <c r="K14" s="1"/>
      <c r="L14" s="1"/>
      <c r="M14" s="1"/>
      <c r="N14" s="1"/>
    </row>
    <row r="15" spans="1:14" x14ac:dyDescent="0.25">
      <c r="B15" t="s">
        <v>17</v>
      </c>
      <c r="C15" s="1"/>
      <c r="D15" s="1"/>
      <c r="E15" s="1"/>
      <c r="F15" s="1"/>
      <c r="G15" s="1"/>
      <c r="H15" s="1"/>
      <c r="I15" s="1"/>
      <c r="J15" s="1"/>
      <c r="K15" s="1"/>
      <c r="L15" s="1"/>
      <c r="M15" s="1"/>
      <c r="N15" s="1"/>
    </row>
    <row r="16" spans="1:14" ht="15.75" thickBot="1" x14ac:dyDescent="0.3">
      <c r="B16" t="s">
        <v>18</v>
      </c>
      <c r="C16" s="3"/>
      <c r="D16" s="3"/>
      <c r="E16" s="3"/>
      <c r="F16" s="3"/>
      <c r="G16" s="3"/>
      <c r="H16" s="3"/>
      <c r="I16" s="3"/>
      <c r="J16" s="3"/>
      <c r="K16" s="3"/>
      <c r="L16" s="3"/>
      <c r="M16" s="3"/>
      <c r="N16" s="3"/>
    </row>
    <row r="17" spans="1:14" ht="15.75" thickTop="1" x14ac:dyDescent="0.25">
      <c r="B17" t="s">
        <v>2</v>
      </c>
      <c r="C17" s="2"/>
      <c r="D17" s="2"/>
      <c r="E17" s="2"/>
      <c r="F17" s="2"/>
      <c r="G17" s="2"/>
      <c r="H17" s="2"/>
      <c r="I17" s="2"/>
      <c r="J17" s="2"/>
      <c r="K17" s="2"/>
      <c r="L17" s="2"/>
      <c r="M17" s="2"/>
      <c r="N17" s="2"/>
    </row>
    <row r="18" spans="1:14" x14ac:dyDescent="0.25">
      <c r="A18" t="s">
        <v>7</v>
      </c>
      <c r="C18" s="1"/>
      <c r="D18" s="1"/>
      <c r="E18" s="1"/>
      <c r="F18" s="1"/>
      <c r="G18" s="1"/>
      <c r="H18" s="1"/>
      <c r="I18" s="1"/>
      <c r="J18" s="1"/>
      <c r="K18" s="1"/>
      <c r="L18" s="1"/>
      <c r="M18" s="1"/>
      <c r="N18" s="1"/>
    </row>
    <row r="19" spans="1:14" x14ac:dyDescent="0.25">
      <c r="C19" s="4"/>
      <c r="D19" s="4"/>
      <c r="E19" s="4"/>
      <c r="F19" s="4"/>
      <c r="G19" s="4"/>
      <c r="H19" s="4"/>
      <c r="I19" s="4"/>
      <c r="J19" s="4"/>
      <c r="K19" s="4"/>
      <c r="L19" s="4"/>
      <c r="M19" s="4"/>
      <c r="N19" s="4"/>
    </row>
    <row r="21" spans="1:14" ht="18" x14ac:dyDescent="0.35">
      <c r="C21" s="6" t="s">
        <v>21</v>
      </c>
      <c r="D21" s="7" t="s">
        <v>22</v>
      </c>
      <c r="E21" s="6" t="s">
        <v>20</v>
      </c>
      <c r="F21" s="6" t="s">
        <v>23</v>
      </c>
      <c r="G21" s="8" t="s">
        <v>24</v>
      </c>
      <c r="H21" s="6" t="s">
        <v>25</v>
      </c>
      <c r="I21" s="6" t="s">
        <v>26</v>
      </c>
      <c r="J21" s="6" t="s">
        <v>27</v>
      </c>
      <c r="K21" s="6" t="s">
        <v>28</v>
      </c>
      <c r="L21" s="6" t="s">
        <v>29</v>
      </c>
      <c r="M21" s="6" t="s">
        <v>30</v>
      </c>
      <c r="N21" s="6" t="s">
        <v>31</v>
      </c>
    </row>
    <row r="22" spans="1:14" x14ac:dyDescent="0.25">
      <c r="A22" t="s">
        <v>8</v>
      </c>
      <c r="B22" t="s">
        <v>19</v>
      </c>
      <c r="C22" s="1"/>
      <c r="D22" s="1"/>
      <c r="E22" s="1"/>
      <c r="F22" s="1"/>
      <c r="G22" s="1"/>
      <c r="H22" s="1"/>
      <c r="I22" s="1"/>
      <c r="J22" s="1"/>
      <c r="K22" s="1"/>
      <c r="L22" s="1"/>
      <c r="M22" s="1"/>
      <c r="N22" s="1"/>
    </row>
    <row r="23" spans="1:14" x14ac:dyDescent="0.25">
      <c r="B23" t="s">
        <v>10</v>
      </c>
      <c r="C23" s="1"/>
      <c r="D23" s="1"/>
      <c r="E23" s="1"/>
      <c r="F23" s="1"/>
      <c r="G23" s="1"/>
      <c r="H23" s="1"/>
      <c r="I23" s="1"/>
      <c r="J23" s="1"/>
      <c r="K23" s="1"/>
      <c r="L23" s="1"/>
      <c r="M23" s="1"/>
      <c r="N23" s="1"/>
    </row>
    <row r="24" spans="1:14" ht="15.75" thickBot="1" x14ac:dyDescent="0.3">
      <c r="B24" t="s">
        <v>12</v>
      </c>
      <c r="C24" s="3"/>
      <c r="D24" s="3"/>
      <c r="E24" s="3"/>
      <c r="F24" s="3"/>
      <c r="G24" s="3"/>
      <c r="H24" s="3"/>
      <c r="I24" s="3"/>
      <c r="J24" s="3"/>
      <c r="K24" s="3"/>
      <c r="L24" s="3"/>
      <c r="M24" s="3"/>
      <c r="N24" s="3"/>
    </row>
    <row r="25" spans="1:14" ht="15.75" thickTop="1" x14ac:dyDescent="0.25">
      <c r="B25" t="s">
        <v>9</v>
      </c>
      <c r="C25" s="5"/>
      <c r="D25" s="5"/>
      <c r="E25" s="5"/>
      <c r="F25" s="5"/>
      <c r="G25" s="5"/>
      <c r="H25" s="5"/>
      <c r="I25" s="5"/>
      <c r="J25" s="5"/>
      <c r="K25" s="5"/>
      <c r="L25" s="5"/>
      <c r="M25" s="5"/>
      <c r="N25" s="5"/>
    </row>
  </sheetData>
  <sheetProtection password="91C9" sheet="1" objects="1" scenarios="1"/>
  <conditionalFormatting sqref="C6:N6">
    <cfRule type="containsText" dxfId="8" priority="9" operator="containsText" text="Ja">
      <formula>NOT(ISERROR(SEARCH("Ja",C6)))</formula>
    </cfRule>
  </conditionalFormatting>
  <conditionalFormatting sqref="C6:N6">
    <cfRule type="containsText" dxfId="7" priority="8" operator="containsText" text="OK">
      <formula>NOT(ISERROR(SEARCH("OK",C6)))</formula>
    </cfRule>
  </conditionalFormatting>
  <conditionalFormatting sqref="D6:N6">
    <cfRule type="containsText" dxfId="6" priority="7" operator="containsText" text="OK">
      <formula>NOT(ISERROR(SEARCH("OK",D6)))</formula>
    </cfRule>
  </conditionalFormatting>
  <conditionalFormatting sqref="C12:N12">
    <cfRule type="containsText" dxfId="5" priority="6" operator="containsText" text="Ja">
      <formula>NOT(ISERROR(SEARCH("Ja",C12)))</formula>
    </cfRule>
  </conditionalFormatting>
  <conditionalFormatting sqref="C12:N12">
    <cfRule type="containsText" dxfId="4" priority="5" operator="containsText" text="OK">
      <formula>NOT(ISERROR(SEARCH("OK",C12)))</formula>
    </cfRule>
  </conditionalFormatting>
  <conditionalFormatting sqref="D12:N12">
    <cfRule type="containsText" dxfId="3" priority="4" operator="containsText" text="OK">
      <formula>NOT(ISERROR(SEARCH("OK",D12)))</formula>
    </cfRule>
  </conditionalFormatting>
  <conditionalFormatting sqref="C18:N18">
    <cfRule type="containsText" dxfId="2" priority="3" operator="containsText" text="Ja">
      <formula>NOT(ISERROR(SEARCH("Ja",C18)))</formula>
    </cfRule>
  </conditionalFormatting>
  <conditionalFormatting sqref="C18:N18">
    <cfRule type="containsText" dxfId="1" priority="2" operator="containsText" text="OK">
      <formula>NOT(ISERROR(SEARCH("OK",C18)))</formula>
    </cfRule>
  </conditionalFormatting>
  <conditionalFormatting sqref="D18:N18">
    <cfRule type="containsText" dxfId="0" priority="1" operator="containsText" text="OK">
      <formula>NOT(ISERROR(SEARCH("OK",D18)))</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Översiktsmetod (ISO 10052)</vt:lpstr>
      <vt:lpstr>Exempel på protokoll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 för utvärdering av mätresultat enligt SP Rapport 2015:02</dc:title>
  <dc:creator>Folkhälsomyndigheten</dc:creator>
  <cp:lastModifiedBy>Patrik Hultstrand</cp:lastModifiedBy>
  <dcterms:created xsi:type="dcterms:W3CDTF">2013-11-25T15:44:59Z</dcterms:created>
  <dcterms:modified xsi:type="dcterms:W3CDTF">2021-06-14T07:45:47Z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ök dokument">
    <vt:lpwstr>1</vt:lpwstr>
  </property>
  <property fmtid="{D5CDD505-2E9C-101B-9397-08002B2CF9AE}" pid="3" name="Mina dokument">
    <vt:lpwstr>1</vt:lpwstr>
  </property>
  <property fmtid="{D5CDD505-2E9C-101B-9397-08002B2CF9AE}" pid="4" name="Spara till dokumentarkiv">
    <vt:lpwstr>1</vt:lpwstr>
  </property>
  <property fmtid="{D5CDD505-2E9C-101B-9397-08002B2CF9AE}" pid="5" name="Spara som nytt">
    <vt:lpwstr>0</vt:lpwstr>
  </property>
  <property fmtid="{D5CDD505-2E9C-101B-9397-08002B2CF9AE}" pid="6" name="Spara till mapp">
    <vt:lpwstr>1</vt:lpwstr>
  </property>
  <property fmtid="{D5CDD505-2E9C-101B-9397-08002B2CF9AE}" pid="7" name="Dokument under redigering">
    <vt:lpwstr>1</vt:lpwstr>
  </property>
  <property fmtid="{D5CDD505-2E9C-101B-9397-08002B2CF9AE}" pid="8" name="Redigera dokument">
    <vt:lpwstr>0</vt:lpwstr>
  </property>
  <property fmtid="{D5CDD505-2E9C-101B-9397-08002B2CF9AE}" pid="9" name="Publicera kalkylark">
    <vt:lpwstr>1</vt:lpwstr>
  </property>
  <property fmtid="{D5CDD505-2E9C-101B-9397-08002B2CF9AE}" pid="10" name="Senaste dokument">
    <vt:lpwstr>1</vt:lpwstr>
  </property>
  <property fmtid="{D5CDD505-2E9C-101B-9397-08002B2CF9AE}" pid="11" name="Logga ut">
    <vt:lpwstr>1</vt:lpwstr>
  </property>
</Properties>
</file>